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20" windowHeight="5775" activeTab="2"/>
  </bookViews>
  <sheets>
    <sheet name="stan i struktura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0">'stan i struktura'!$C$2:$T$38</definedName>
  </definedNames>
  <calcPr fullCalcOnLoad="1"/>
</workbook>
</file>

<file path=xl/sharedStrings.xml><?xml version="1.0" encoding="utf-8"?>
<sst xmlns="http://schemas.openxmlformats.org/spreadsheetml/2006/main" count="396" uniqueCount="224">
  <si>
    <t>Wojewódzki Urząd Pracy w Zielonej Górze</t>
  </si>
  <si>
    <t>ul. Wyspiańskiego 15</t>
  </si>
  <si>
    <t>strona 1</t>
  </si>
  <si>
    <t xml:space="preserve">INFORMACJA  O  STANIE  BEZROBOCIA  W  WOJ.  LUBUSKIM  W LUTYM 2003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</si>
  <si>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</si>
  <si>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</si>
  <si>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</si>
  <si>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</si>
  <si>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</si>
  <si>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</si>
  <si>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</si>
  <si>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</si>
  <si>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</si>
  <si>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</si>
  <si>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</si>
  <si>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</si>
  <si>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</si>
  <si>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</si>
  <si>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</si>
  <si>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</si>
  <si>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</si>
  <si>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</si>
  <si>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</si>
  <si>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</si>
  <si>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</si>
  <si>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</si>
  <si>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</si>
  <si>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</si>
  <si>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</si>
  <si>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</si>
  <si>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</si>
  <si>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</si>
  <si>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</si>
  <si>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</si>
  <si>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</si>
  <si>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</si>
  <si>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</si>
  <si>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</si>
  <si>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</si>
  <si>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</si>
  <si>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</si>
  <si>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</si>
  <si>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m</t>
  </si>
  <si>
    <t>4.</t>
  </si>
  <si>
    <t>Z prawem do zasiłku [liczba]</t>
  </si>
  <si>
    <t>5.</t>
  </si>
  <si>
    <t>Niepełnosprawni [liczba]</t>
  </si>
  <si>
    <t>i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</si>
  <si>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</si>
  <si>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</si>
  <si>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</si>
  <si>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</si>
  <si>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</si>
  <si>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</si>
  <si>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</si>
  <si>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</si>
  <si>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</si>
  <si>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</si>
  <si>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</si>
  <si>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</si>
  <si>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</si>
  <si>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</si>
  <si>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</si>
  <si>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</si>
  <si>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</si>
  <si>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</si>
  <si>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</si>
  <si>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</si>
  <si>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</si>
  <si>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</si>
  <si>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</si>
  <si>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</si>
  <si>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</si>
  <si>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</si>
  <si>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</si>
  <si>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</si>
  <si>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</si>
  <si>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</si>
  <si>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</si>
  <si>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</si>
  <si>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</si>
  <si>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</si>
  <si>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</si>
  <si>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</si>
  <si>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</si>
  <si>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</si>
  <si>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</si>
  <si>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</si>
  <si>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</si>
  <si>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</si>
  <si>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</si>
  <si>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</si>
  <si>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</si>
  <si>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</si>
  <si>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</si>
  <si>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</si>
  <si>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</si>
  <si>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</si>
  <si>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</si>
  <si>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</si>
  <si>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LUTEGO 2003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</si>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</sst>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2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 CE"/>
      <family val="0"/>
    </font>
    <font>
      <sz val="16"/>
      <name val="Arial"/>
      <family val="2"/>
    </font>
    <font>
      <i/>
      <sz val="16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31.75"/>
      <name val="Times New Roman CE"/>
      <family val="0"/>
    </font>
    <font>
      <sz val="18.7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2" fontId="13" fillId="0" borderId="7" xfId="0" applyNumberFormat="1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2" borderId="9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164" fontId="16" fillId="0" borderId="15" xfId="0" applyNumberFormat="1" applyFont="1" applyFill="1" applyBorder="1" applyAlignment="1">
      <alignment horizontal="center" vertical="center" wrapText="1"/>
    </xf>
    <xf numFmtId="164" fontId="16" fillId="0" borderId="17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1" fontId="16" fillId="0" borderId="15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164" fontId="17" fillId="0" borderId="15" xfId="0" applyNumberFormat="1" applyFont="1" applyFill="1" applyBorder="1" applyAlignment="1">
      <alignment horizontal="center" vertical="center" wrapText="1"/>
    </xf>
    <xf numFmtId="164" fontId="17" fillId="0" borderId="17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29" xfId="0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0" fillId="0" borderId="0" xfId="0" applyFill="1" applyAlignment="1">
      <alignment/>
    </xf>
    <xf numFmtId="0" fontId="11" fillId="0" borderId="30" xfId="0" applyFont="1" applyFill="1" applyBorder="1" applyAlignment="1">
      <alignment horizontal="center"/>
    </xf>
    <xf numFmtId="0" fontId="11" fillId="0" borderId="31" xfId="0" applyFont="1" applyBorder="1" applyAlignment="1">
      <alignment/>
    </xf>
    <xf numFmtId="0" fontId="11" fillId="0" borderId="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33" xfId="0" applyNumberFormat="1" applyFont="1" applyFill="1" applyBorder="1" applyAlignment="1">
      <alignment horizontal="center" vertical="center" wrapText="1"/>
    </xf>
    <xf numFmtId="164" fontId="14" fillId="0" borderId="34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right" vertical="top" wrapText="1"/>
    </xf>
    <xf numFmtId="0" fontId="11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/>
    </xf>
    <xf numFmtId="0" fontId="22" fillId="0" borderId="4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37" xfId="0" applyBorder="1" applyAlignment="1">
      <alignment/>
    </xf>
    <xf numFmtId="0" fontId="27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7" fillId="0" borderId="46" xfId="0" applyFont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28" fillId="0" borderId="35" xfId="0" applyFont="1" applyBorder="1" applyAlignment="1">
      <alignment horizontal="center"/>
    </xf>
    <xf numFmtId="0" fontId="28" fillId="0" borderId="19" xfId="0" applyFont="1" applyBorder="1" applyAlignment="1" applyProtection="1">
      <alignment horizontal="left"/>
      <protection/>
    </xf>
    <xf numFmtId="0" fontId="28" fillId="0" borderId="19" xfId="0" applyFont="1" applyBorder="1" applyAlignment="1" applyProtection="1">
      <alignment horizontal="center"/>
      <protection/>
    </xf>
    <xf numFmtId="167" fontId="28" fillId="0" borderId="47" xfId="0" applyNumberFormat="1" applyFont="1" applyBorder="1" applyAlignment="1" applyProtection="1">
      <alignment horizontal="right"/>
      <protection/>
    </xf>
    <xf numFmtId="0" fontId="29" fillId="0" borderId="35" xfId="0" applyFont="1" applyBorder="1" applyAlignment="1">
      <alignment horizontal="center"/>
    </xf>
    <xf numFmtId="0" fontId="29" fillId="0" borderId="19" xfId="0" applyFont="1" applyBorder="1" applyAlignment="1" applyProtection="1">
      <alignment horizontal="left"/>
      <protection/>
    </xf>
    <xf numFmtId="167" fontId="29" fillId="0" borderId="19" xfId="0" applyNumberFormat="1" applyFont="1" applyBorder="1" applyAlignment="1" applyProtection="1">
      <alignment/>
      <protection/>
    </xf>
    <xf numFmtId="167" fontId="29" fillId="0" borderId="47" xfId="0" applyNumberFormat="1" applyFont="1" applyBorder="1" applyAlignment="1" applyProtection="1">
      <alignment/>
      <protection/>
    </xf>
    <xf numFmtId="167" fontId="28" fillId="0" borderId="19" xfId="0" applyNumberFormat="1" applyFont="1" applyBorder="1" applyAlignment="1" applyProtection="1">
      <alignment/>
      <protection/>
    </xf>
    <xf numFmtId="167" fontId="28" fillId="0" borderId="47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14" xfId="0" applyFont="1" applyBorder="1" applyAlignment="1" applyProtection="1">
      <alignment horizontal="left"/>
      <protection/>
    </xf>
    <xf numFmtId="167" fontId="28" fillId="0" borderId="14" xfId="0" applyNumberFormat="1" applyFont="1" applyBorder="1" applyAlignment="1" applyProtection="1">
      <alignment/>
      <protection/>
    </xf>
    <xf numFmtId="0" fontId="29" fillId="0" borderId="32" xfId="0" applyFont="1" applyBorder="1" applyAlignment="1">
      <alignment horizontal="center"/>
    </xf>
    <xf numFmtId="0" fontId="29" fillId="0" borderId="48" xfId="0" applyFont="1" applyBorder="1" applyAlignment="1" applyProtection="1">
      <alignment horizontal="left"/>
      <protection/>
    </xf>
    <xf numFmtId="167" fontId="29" fillId="0" borderId="48" xfId="0" applyNumberFormat="1" applyFont="1" applyBorder="1" applyAlignment="1" applyProtection="1">
      <alignment/>
      <protection/>
    </xf>
    <xf numFmtId="167" fontId="29" fillId="0" borderId="49" xfId="0" applyNumberFormat="1" applyFont="1" applyBorder="1" applyAlignment="1" applyProtection="1">
      <alignment/>
      <protection/>
    </xf>
    <xf numFmtId="167" fontId="29" fillId="0" borderId="18" xfId="0" applyNumberFormat="1" applyFont="1" applyBorder="1" applyAlignment="1" applyProtection="1">
      <alignment horizontal="center"/>
      <protection/>
    </xf>
    <xf numFmtId="167" fontId="29" fillId="0" borderId="45" xfId="0" applyNumberFormat="1" applyFont="1" applyBorder="1" applyAlignment="1" applyProtection="1">
      <alignment/>
      <protection/>
    </xf>
    <xf numFmtId="167" fontId="29" fillId="0" borderId="50" xfId="0" applyNumberFormat="1" applyFont="1" applyBorder="1" applyAlignment="1" applyProtection="1">
      <alignment/>
      <protection/>
    </xf>
    <xf numFmtId="167" fontId="29" fillId="0" borderId="51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/>
      <protection/>
    </xf>
    <xf numFmtId="167" fontId="29" fillId="0" borderId="0" xfId="0" applyNumberFormat="1" applyFont="1" applyBorder="1" applyAlignment="1" applyProtection="1">
      <alignment/>
      <protection/>
    </xf>
    <xf numFmtId="167" fontId="28" fillId="0" borderId="0" xfId="0" applyNumberFormat="1" applyFont="1" applyBorder="1" applyAlignment="1" applyProtection="1">
      <alignment/>
      <protection/>
    </xf>
    <xf numFmtId="0" fontId="29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6" fillId="0" borderId="52" xfId="0" applyNumberFormat="1" applyFont="1" applyBorder="1" applyAlignment="1" applyProtection="1">
      <alignment/>
      <protection/>
    </xf>
    <xf numFmtId="167" fontId="25" fillId="0" borderId="53" xfId="0" applyNumberFormat="1" applyFont="1" applyBorder="1" applyAlignment="1" applyProtection="1">
      <alignment/>
      <protection/>
    </xf>
    <xf numFmtId="167" fontId="26" fillId="0" borderId="43" xfId="0" applyNumberFormat="1" applyFont="1" applyBorder="1" applyAlignment="1" applyProtection="1">
      <alignment/>
      <protection/>
    </xf>
    <xf numFmtId="167" fontId="25" fillId="0" borderId="12" xfId="0" applyNumberFormat="1" applyFont="1" applyBorder="1" applyAlignment="1" applyProtection="1">
      <alignment/>
      <protection/>
    </xf>
    <xf numFmtId="0" fontId="29" fillId="0" borderId="0" xfId="0" applyFont="1" applyAlignment="1">
      <alignment/>
    </xf>
    <xf numFmtId="0" fontId="31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4" fillId="0" borderId="54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39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12" fillId="0" borderId="60" xfId="0" applyFont="1" applyBorder="1" applyAlignment="1">
      <alignment vertical="center" wrapText="1"/>
    </xf>
    <xf numFmtId="0" fontId="12" fillId="0" borderId="61" xfId="0" applyFont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15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/>
    </xf>
    <xf numFmtId="0" fontId="19" fillId="0" borderId="28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20" fillId="0" borderId="55" xfId="0" applyFont="1" applyFill="1" applyBorder="1" applyAlignment="1">
      <alignment horizontal="left"/>
    </xf>
    <xf numFmtId="0" fontId="12" fillId="0" borderId="62" xfId="0" applyFont="1" applyBorder="1" applyAlignment="1">
      <alignment vertical="center" wrapText="1"/>
    </xf>
    <xf numFmtId="0" fontId="18" fillId="0" borderId="61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575"/>
          <c:w val="0.9907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wykresy!$C$6:$P$6</c:f>
              <c:strCache/>
            </c:strRef>
          </c:cat>
          <c:val>
            <c:numRef>
              <c:f>wykresy!$C$7:$P$7</c:f>
              <c:numCache/>
            </c:numRef>
          </c:val>
        </c:ser>
        <c:axId val="10733748"/>
        <c:axId val="29494869"/>
      </c:barChart>
      <c:catAx>
        <c:axId val="10733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9494869"/>
        <c:crosses val="autoZero"/>
        <c:auto val="1"/>
        <c:lblOffset val="100"/>
        <c:noMultiLvlLbl val="0"/>
      </c:catAx>
      <c:valAx>
        <c:axId val="294948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0733748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75"/>
          <c:y val="0.34275"/>
          <c:w val="0.679"/>
          <c:h val="0.50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90%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prace interwencyjne
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wykresy!$T$6:$T$9</c:f>
              <c:strCache/>
            </c:strRef>
          </c:cat>
          <c:val>
            <c:numRef>
              <c:f>wykresy!$U$6:$U$9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75"/>
          <c:w val="0.988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wykresy!$C$16:$P$16</c:f>
              <c:numCache/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wykresy!$C$17:$P$17</c:f>
              <c:numCache/>
            </c:numRef>
          </c:val>
        </c:ser>
        <c:axId val="64127230"/>
        <c:axId val="40274159"/>
      </c:barChart>
      <c:catAx>
        <c:axId val="6412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0274159"/>
        <c:crosses val="autoZero"/>
        <c:auto val="1"/>
        <c:lblOffset val="100"/>
        <c:noMultiLvlLbl val="0"/>
      </c:catAx>
      <c:valAx>
        <c:axId val="402741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4127230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6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lutego 2003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"/>
          <c:y val="0.29225"/>
          <c:w val="0.62025"/>
          <c:h val="0.48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16%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38%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34%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pozostałe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wykresy!$T$15:$T$19</c:f>
              <c:strCache/>
            </c:strRef>
          </c:cat>
          <c:val>
            <c:numRef>
              <c:f>wykresy!$U$15:$U$19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38100</xdr:rowOff>
    </xdr:from>
    <xdr:to>
      <xdr:col>31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6544925" y="4362450"/>
        <a:ext cx="53911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%20miesi&#281;czne\informacja%20miesi&#281;czna\informacje%20miesi&#281;czne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0">
        <row r="33">
          <cell r="F33">
            <v>258</v>
          </cell>
          <cell r="G33">
            <v>89</v>
          </cell>
          <cell r="H33">
            <v>98</v>
          </cell>
          <cell r="I33">
            <v>102</v>
          </cell>
          <cell r="J33">
            <v>289</v>
          </cell>
          <cell r="K33">
            <v>75</v>
          </cell>
          <cell r="L33">
            <v>67</v>
          </cell>
          <cell r="M33">
            <v>81</v>
          </cell>
          <cell r="N33">
            <v>195</v>
          </cell>
          <cell r="O33">
            <v>27</v>
          </cell>
          <cell r="P33">
            <v>372</v>
          </cell>
          <cell r="Q33">
            <v>117</v>
          </cell>
          <cell r="R33">
            <v>170</v>
          </cell>
          <cell r="S33">
            <v>273</v>
          </cell>
        </row>
        <row r="46">
          <cell r="F46">
            <v>2</v>
          </cell>
          <cell r="G46">
            <v>0</v>
          </cell>
          <cell r="H46">
            <v>51</v>
          </cell>
          <cell r="I46">
            <v>22</v>
          </cell>
          <cell r="J46">
            <v>37</v>
          </cell>
          <cell r="K46">
            <v>16</v>
          </cell>
          <cell r="L46">
            <v>0</v>
          </cell>
          <cell r="M46">
            <v>1</v>
          </cell>
          <cell r="N46">
            <v>8</v>
          </cell>
          <cell r="O46">
            <v>2</v>
          </cell>
          <cell r="P46">
            <v>8</v>
          </cell>
          <cell r="Q46">
            <v>25</v>
          </cell>
          <cell r="R46">
            <v>11</v>
          </cell>
          <cell r="S46">
            <v>11</v>
          </cell>
          <cell r="T46">
            <v>194</v>
          </cell>
        </row>
        <row r="48">
          <cell r="F48">
            <v>39</v>
          </cell>
          <cell r="G48">
            <v>25</v>
          </cell>
          <cell r="H48">
            <v>5</v>
          </cell>
          <cell r="I48">
            <v>10</v>
          </cell>
          <cell r="J48">
            <v>15</v>
          </cell>
          <cell r="K48">
            <v>8</v>
          </cell>
          <cell r="L48">
            <v>0</v>
          </cell>
          <cell r="M48">
            <v>1</v>
          </cell>
          <cell r="N48">
            <v>0</v>
          </cell>
          <cell r="O48">
            <v>3</v>
          </cell>
          <cell r="P48">
            <v>205</v>
          </cell>
          <cell r="Q48">
            <v>6</v>
          </cell>
          <cell r="R48">
            <v>27</v>
          </cell>
          <cell r="S48">
            <v>1</v>
          </cell>
        </row>
        <row r="50">
          <cell r="F50">
            <v>12</v>
          </cell>
          <cell r="G50">
            <v>6</v>
          </cell>
          <cell r="H50">
            <v>2</v>
          </cell>
          <cell r="I50">
            <v>25</v>
          </cell>
          <cell r="J50">
            <v>15</v>
          </cell>
          <cell r="K50">
            <v>10</v>
          </cell>
          <cell r="L50">
            <v>0</v>
          </cell>
          <cell r="M50">
            <v>6</v>
          </cell>
          <cell r="N50">
            <v>2</v>
          </cell>
          <cell r="O50">
            <v>0</v>
          </cell>
          <cell r="P50">
            <v>13</v>
          </cell>
          <cell r="Q50">
            <v>16</v>
          </cell>
          <cell r="R50">
            <v>18</v>
          </cell>
          <cell r="S50">
            <v>20</v>
          </cell>
        </row>
        <row r="52">
          <cell r="F52">
            <v>21</v>
          </cell>
          <cell r="G52">
            <v>8</v>
          </cell>
          <cell r="H52">
            <v>2</v>
          </cell>
          <cell r="I52">
            <v>6</v>
          </cell>
          <cell r="J52">
            <v>11</v>
          </cell>
          <cell r="K52">
            <v>1</v>
          </cell>
          <cell r="L52">
            <v>1</v>
          </cell>
          <cell r="M52">
            <v>2</v>
          </cell>
          <cell r="N52">
            <v>6</v>
          </cell>
          <cell r="O52">
            <v>2</v>
          </cell>
          <cell r="P52">
            <v>4</v>
          </cell>
          <cell r="Q52">
            <v>2</v>
          </cell>
          <cell r="R52">
            <v>0</v>
          </cell>
          <cell r="S52">
            <v>15</v>
          </cell>
        </row>
        <row r="54">
          <cell r="F54">
            <v>25</v>
          </cell>
          <cell r="G54">
            <v>7</v>
          </cell>
          <cell r="H54">
            <v>7</v>
          </cell>
          <cell r="I54">
            <v>30</v>
          </cell>
          <cell r="J54">
            <v>45</v>
          </cell>
          <cell r="K54">
            <v>2</v>
          </cell>
          <cell r="L54">
            <v>0</v>
          </cell>
          <cell r="M54">
            <v>3</v>
          </cell>
          <cell r="N54">
            <v>13</v>
          </cell>
          <cell r="O54">
            <v>3</v>
          </cell>
          <cell r="P54">
            <v>64</v>
          </cell>
          <cell r="Q54">
            <v>46</v>
          </cell>
          <cell r="R54">
            <v>22</v>
          </cell>
          <cell r="S54">
            <v>31</v>
          </cell>
        </row>
        <row r="56">
          <cell r="F56">
            <v>0</v>
          </cell>
          <cell r="G56">
            <v>0</v>
          </cell>
          <cell r="H56">
            <v>11</v>
          </cell>
          <cell r="I56">
            <v>0</v>
          </cell>
          <cell r="J56">
            <v>11</v>
          </cell>
          <cell r="K56">
            <v>2</v>
          </cell>
          <cell r="L56">
            <v>0</v>
          </cell>
          <cell r="M56">
            <v>0</v>
          </cell>
          <cell r="N56">
            <v>1</v>
          </cell>
          <cell r="O56">
            <v>0</v>
          </cell>
          <cell r="P56">
            <v>2</v>
          </cell>
          <cell r="Q56">
            <v>6</v>
          </cell>
          <cell r="R56">
            <v>10</v>
          </cell>
          <cell r="S56">
            <v>4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60">
          <cell r="F60">
            <v>1</v>
          </cell>
          <cell r="G60">
            <v>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2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  <cell r="P62">
            <v>0</v>
          </cell>
          <cell r="Q62">
            <v>1</v>
          </cell>
          <cell r="R62">
            <v>1</v>
          </cell>
          <cell r="S62">
            <v>4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70">
          <cell r="F70">
            <v>0</v>
          </cell>
          <cell r="G70">
            <v>0</v>
          </cell>
          <cell r="H70">
            <v>1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P70">
            <v>0</v>
          </cell>
          <cell r="Q70">
            <v>0</v>
          </cell>
          <cell r="R70">
            <v>0</v>
          </cell>
          <cell r="S7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9" width="12.25390625" style="59" customWidth="1"/>
    <col min="20" max="20" width="12.25390625" style="0" customWidth="1"/>
  </cols>
  <sheetData>
    <row r="2" spans="3:20" ht="15.75">
      <c r="C2" s="1"/>
      <c r="D2" s="2" t="s">
        <v>0</v>
      </c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</row>
    <row r="3" spans="3:20" ht="15.75">
      <c r="C3" s="1"/>
      <c r="D3" s="6" t="s">
        <v>1</v>
      </c>
      <c r="E3" s="7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 t="s">
        <v>2</v>
      </c>
    </row>
    <row r="4" spans="3:20" ht="32.25" customHeight="1" thickBot="1">
      <c r="C4" s="149" t="s">
        <v>3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3:20" ht="34.5" customHeight="1" thickBot="1">
      <c r="C5" s="10" t="s">
        <v>4</v>
      </c>
      <c r="D5" s="11" t="s">
        <v>5</v>
      </c>
      <c r="E5" s="12" t="s">
        <v>6</v>
      </c>
      <c r="F5" s="13" t="s">
        <v>95</v>
      </c>
      <c r="G5" s="14" t="s">
        <v>96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5" t="s">
        <v>18</v>
      </c>
      <c r="T5" s="16" t="s">
        <v>19</v>
      </c>
    </row>
    <row r="6" spans="3:20" ht="24" customHeight="1" thickBot="1">
      <c r="C6" s="151" t="s">
        <v>20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</row>
    <row r="7" spans="3:20" ht="24" customHeight="1" thickBot="1">
      <c r="C7" s="17" t="s">
        <v>21</v>
      </c>
      <c r="D7" s="164" t="s">
        <v>22</v>
      </c>
      <c r="E7" s="165"/>
      <c r="F7" s="18">
        <v>19.33</v>
      </c>
      <c r="G7" s="18">
        <v>27</v>
      </c>
      <c r="H7" s="19">
        <v>37.17</v>
      </c>
      <c r="I7" s="19">
        <v>29.18</v>
      </c>
      <c r="J7" s="19">
        <v>36.86</v>
      </c>
      <c r="K7" s="19">
        <v>26.72</v>
      </c>
      <c r="L7" s="19">
        <v>32.95</v>
      </c>
      <c r="M7" s="19">
        <v>29.37</v>
      </c>
      <c r="N7" s="19">
        <v>20.97</v>
      </c>
      <c r="O7" s="19">
        <v>25.31</v>
      </c>
      <c r="P7" s="19">
        <v>15.29</v>
      </c>
      <c r="Q7" s="19">
        <v>29.67</v>
      </c>
      <c r="R7" s="19">
        <v>35.34</v>
      </c>
      <c r="S7" s="20">
        <v>30.93</v>
      </c>
      <c r="T7" s="21">
        <v>26.96</v>
      </c>
    </row>
    <row r="8" spans="3:20" ht="24" customHeight="1" thickBot="1" thickTop="1">
      <c r="C8" s="22"/>
      <c r="D8" s="166" t="s">
        <v>23</v>
      </c>
      <c r="E8" s="167"/>
      <c r="F8" s="23">
        <v>11366</v>
      </c>
      <c r="G8" s="24">
        <v>6803</v>
      </c>
      <c r="H8" s="24">
        <v>8587</v>
      </c>
      <c r="I8" s="24">
        <v>6915</v>
      </c>
      <c r="J8" s="24">
        <v>12384</v>
      </c>
      <c r="K8" s="24">
        <v>5343</v>
      </c>
      <c r="L8" s="24">
        <v>6919</v>
      </c>
      <c r="M8" s="24">
        <v>4405</v>
      </c>
      <c r="N8" s="24">
        <v>4906</v>
      </c>
      <c r="O8" s="24">
        <v>4126</v>
      </c>
      <c r="P8" s="24">
        <v>8962</v>
      </c>
      <c r="Q8" s="24">
        <v>9910</v>
      </c>
      <c r="R8" s="24">
        <v>11275</v>
      </c>
      <c r="S8" s="25">
        <v>12803</v>
      </c>
      <c r="T8" s="26">
        <f>SUM(F8:S8)</f>
        <v>114704</v>
      </c>
    </row>
    <row r="9" spans="3:20" ht="24" customHeight="1" thickBot="1" thickTop="1">
      <c r="C9" s="22"/>
      <c r="D9" s="168" t="s">
        <v>24</v>
      </c>
      <c r="E9" s="169"/>
      <c r="F9" s="27">
        <v>11107</v>
      </c>
      <c r="G9" s="27">
        <v>6741</v>
      </c>
      <c r="H9" s="27">
        <v>8500</v>
      </c>
      <c r="I9" s="27">
        <v>6875</v>
      </c>
      <c r="J9" s="27">
        <v>12491</v>
      </c>
      <c r="K9" s="27">
        <v>5289</v>
      </c>
      <c r="L9" s="27">
        <v>6832</v>
      </c>
      <c r="M9" s="27">
        <v>4383</v>
      </c>
      <c r="N9" s="27">
        <v>4918</v>
      </c>
      <c r="O9" s="27">
        <v>4133</v>
      </c>
      <c r="P9" s="27">
        <v>8831</v>
      </c>
      <c r="Q9" s="27">
        <v>9791</v>
      </c>
      <c r="R9" s="27">
        <v>11213</v>
      </c>
      <c r="S9" s="27">
        <v>12738</v>
      </c>
      <c r="T9" s="26">
        <f>SUM(F9:S9)</f>
        <v>113842</v>
      </c>
    </row>
    <row r="10" spans="3:20" ht="24" customHeight="1" thickBot="1" thickTop="1">
      <c r="C10" s="22"/>
      <c r="D10" s="170" t="s">
        <v>25</v>
      </c>
      <c r="E10" s="157"/>
      <c r="F10" s="28">
        <f aca="true" t="shared" si="0" ref="F10:S10">F8-F9</f>
        <v>259</v>
      </c>
      <c r="G10" s="28">
        <f t="shared" si="0"/>
        <v>62</v>
      </c>
      <c r="H10" s="28">
        <f t="shared" si="0"/>
        <v>87</v>
      </c>
      <c r="I10" s="28">
        <f t="shared" si="0"/>
        <v>40</v>
      </c>
      <c r="J10" s="28">
        <f t="shared" si="0"/>
        <v>-107</v>
      </c>
      <c r="K10" s="28">
        <f t="shared" si="0"/>
        <v>54</v>
      </c>
      <c r="L10" s="28">
        <f t="shared" si="0"/>
        <v>87</v>
      </c>
      <c r="M10" s="28">
        <f t="shared" si="0"/>
        <v>22</v>
      </c>
      <c r="N10" s="28">
        <f t="shared" si="0"/>
        <v>-12</v>
      </c>
      <c r="O10" s="28">
        <f t="shared" si="0"/>
        <v>-7</v>
      </c>
      <c r="P10" s="28">
        <f t="shared" si="0"/>
        <v>131</v>
      </c>
      <c r="Q10" s="28">
        <f t="shared" si="0"/>
        <v>119</v>
      </c>
      <c r="R10" s="28">
        <f t="shared" si="0"/>
        <v>62</v>
      </c>
      <c r="S10" s="28">
        <f t="shared" si="0"/>
        <v>65</v>
      </c>
      <c r="T10" s="26">
        <f>SUM(F10:S10)</f>
        <v>862</v>
      </c>
    </row>
    <row r="11" spans="3:20" ht="24" customHeight="1" thickBot="1" thickTop="1">
      <c r="C11" s="29"/>
      <c r="D11" s="170" t="s">
        <v>26</v>
      </c>
      <c r="E11" s="157"/>
      <c r="F11" s="30">
        <f aca="true" t="shared" si="1" ref="F11:T11">F8/F9*100</f>
        <v>102.331862789232</v>
      </c>
      <c r="G11" s="30">
        <f t="shared" si="1"/>
        <v>100.9197448449785</v>
      </c>
      <c r="H11" s="30">
        <f t="shared" si="1"/>
        <v>101.02352941176471</v>
      </c>
      <c r="I11" s="30">
        <f t="shared" si="1"/>
        <v>100.58181818181818</v>
      </c>
      <c r="J11" s="30">
        <f t="shared" si="1"/>
        <v>99.14338323592987</v>
      </c>
      <c r="K11" s="30">
        <f t="shared" si="1"/>
        <v>101.02098695405559</v>
      </c>
      <c r="L11" s="30">
        <f t="shared" si="1"/>
        <v>101.27341920374707</v>
      </c>
      <c r="M11" s="30">
        <f t="shared" si="1"/>
        <v>100.50193931097422</v>
      </c>
      <c r="N11" s="30">
        <f t="shared" si="1"/>
        <v>99.75599837332248</v>
      </c>
      <c r="O11" s="30">
        <f t="shared" si="1"/>
        <v>99.83063150254053</v>
      </c>
      <c r="P11" s="30">
        <f t="shared" si="1"/>
        <v>101.4834107122636</v>
      </c>
      <c r="Q11" s="30">
        <f t="shared" si="1"/>
        <v>101.21540189970382</v>
      </c>
      <c r="R11" s="30">
        <f t="shared" si="1"/>
        <v>100.55292963524481</v>
      </c>
      <c r="S11" s="31">
        <f t="shared" si="1"/>
        <v>100.51028418904066</v>
      </c>
      <c r="T11" s="32">
        <f t="shared" si="1"/>
        <v>100.75718978935717</v>
      </c>
    </row>
    <row r="12" spans="3:20" ht="24" customHeight="1" thickBot="1" thickTop="1">
      <c r="C12" s="33" t="s">
        <v>27</v>
      </c>
      <c r="D12" s="170" t="s">
        <v>28</v>
      </c>
      <c r="E12" s="157"/>
      <c r="F12" s="28">
        <v>874</v>
      </c>
      <c r="G12" s="34">
        <v>432</v>
      </c>
      <c r="H12" s="35">
        <v>458</v>
      </c>
      <c r="I12" s="35">
        <v>410</v>
      </c>
      <c r="J12" s="35">
        <v>616</v>
      </c>
      <c r="K12" s="35">
        <v>368</v>
      </c>
      <c r="L12" s="35">
        <v>406</v>
      </c>
      <c r="M12" s="35">
        <v>198</v>
      </c>
      <c r="N12" s="36">
        <v>268</v>
      </c>
      <c r="O12" s="36">
        <v>202</v>
      </c>
      <c r="P12" s="36">
        <v>774</v>
      </c>
      <c r="Q12" s="36">
        <v>655</v>
      </c>
      <c r="R12" s="36">
        <v>595</v>
      </c>
      <c r="S12" s="36">
        <v>751</v>
      </c>
      <c r="T12" s="26">
        <f>SUM(F12:S12)</f>
        <v>7007</v>
      </c>
    </row>
    <row r="13" spans="3:20" ht="24" customHeight="1" thickBot="1" thickTop="1">
      <c r="C13" s="17"/>
      <c r="D13" s="170" t="s">
        <v>29</v>
      </c>
      <c r="E13" s="157"/>
      <c r="F13" s="28">
        <v>204</v>
      </c>
      <c r="G13" s="37">
        <v>104</v>
      </c>
      <c r="H13" s="35">
        <v>95</v>
      </c>
      <c r="I13" s="35">
        <v>106</v>
      </c>
      <c r="J13" s="35">
        <v>152</v>
      </c>
      <c r="K13" s="35">
        <v>93</v>
      </c>
      <c r="L13" s="35">
        <v>63</v>
      </c>
      <c r="M13" s="35">
        <v>68</v>
      </c>
      <c r="N13" s="36">
        <v>109</v>
      </c>
      <c r="O13" s="36">
        <v>68</v>
      </c>
      <c r="P13" s="36">
        <v>216</v>
      </c>
      <c r="Q13" s="36">
        <v>157</v>
      </c>
      <c r="R13" s="36">
        <v>156</v>
      </c>
      <c r="S13" s="36">
        <v>160</v>
      </c>
      <c r="T13" s="26">
        <f>SUM(F13:S13)</f>
        <v>1751</v>
      </c>
    </row>
    <row r="14" spans="3:20" ht="24" customHeight="1" thickBot="1" thickTop="1">
      <c r="C14" s="38"/>
      <c r="D14" s="170" t="s">
        <v>30</v>
      </c>
      <c r="E14" s="157"/>
      <c r="F14" s="39">
        <f aca="true" t="shared" si="2" ref="F14:T14">F13/F12*100</f>
        <v>23.340961098398168</v>
      </c>
      <c r="G14" s="39">
        <f t="shared" si="2"/>
        <v>24.074074074074073</v>
      </c>
      <c r="H14" s="39">
        <f t="shared" si="2"/>
        <v>20.74235807860262</v>
      </c>
      <c r="I14" s="39">
        <f t="shared" si="2"/>
        <v>25.853658536585368</v>
      </c>
      <c r="J14" s="39">
        <f t="shared" si="2"/>
        <v>24.675324675324674</v>
      </c>
      <c r="K14" s="39">
        <f t="shared" si="2"/>
        <v>25.271739130434785</v>
      </c>
      <c r="L14" s="39">
        <f t="shared" si="2"/>
        <v>15.517241379310345</v>
      </c>
      <c r="M14" s="39">
        <f t="shared" si="2"/>
        <v>34.34343434343434</v>
      </c>
      <c r="N14" s="39">
        <f t="shared" si="2"/>
        <v>40.67164179104478</v>
      </c>
      <c r="O14" s="39">
        <f t="shared" si="2"/>
        <v>33.663366336633665</v>
      </c>
      <c r="P14" s="39">
        <f t="shared" si="2"/>
        <v>27.906976744186046</v>
      </c>
      <c r="Q14" s="39">
        <f t="shared" si="2"/>
        <v>23.969465648854964</v>
      </c>
      <c r="R14" s="39">
        <f t="shared" si="2"/>
        <v>26.218487394957986</v>
      </c>
      <c r="S14" s="40">
        <f t="shared" si="2"/>
        <v>21.304926764314246</v>
      </c>
      <c r="T14" s="41">
        <f t="shared" si="2"/>
        <v>24.989296417867845</v>
      </c>
    </row>
    <row r="15" spans="3:20" ht="24" customHeight="1" thickBot="1" thickTop="1">
      <c r="C15" s="17" t="s">
        <v>31</v>
      </c>
      <c r="D15" s="188" t="s">
        <v>32</v>
      </c>
      <c r="E15" s="189"/>
      <c r="F15" s="28">
        <v>615</v>
      </c>
      <c r="G15" s="35">
        <v>370</v>
      </c>
      <c r="H15" s="35">
        <v>371</v>
      </c>
      <c r="I15" s="35">
        <v>370</v>
      </c>
      <c r="J15" s="35">
        <v>723</v>
      </c>
      <c r="K15" s="35">
        <v>314</v>
      </c>
      <c r="L15" s="35">
        <v>319</v>
      </c>
      <c r="M15" s="35">
        <v>176</v>
      </c>
      <c r="N15" s="36">
        <v>280</v>
      </c>
      <c r="O15" s="36">
        <v>209</v>
      </c>
      <c r="P15" s="36">
        <v>643</v>
      </c>
      <c r="Q15" s="36">
        <v>536</v>
      </c>
      <c r="R15" s="36">
        <v>533</v>
      </c>
      <c r="S15" s="36">
        <v>686</v>
      </c>
      <c r="T15" s="26">
        <f>SUM(F15:S15)</f>
        <v>6145</v>
      </c>
    </row>
    <row r="16" spans="3:20" ht="24" customHeight="1" thickBot="1" thickTop="1">
      <c r="C16" s="17" t="s">
        <v>33</v>
      </c>
      <c r="D16" s="170" t="s">
        <v>34</v>
      </c>
      <c r="E16" s="157"/>
      <c r="F16" s="28">
        <v>283</v>
      </c>
      <c r="G16" s="35">
        <v>209</v>
      </c>
      <c r="H16" s="35">
        <v>193</v>
      </c>
      <c r="I16" s="35">
        <v>215</v>
      </c>
      <c r="J16" s="35">
        <v>412</v>
      </c>
      <c r="K16" s="35">
        <v>182</v>
      </c>
      <c r="L16" s="35">
        <v>192</v>
      </c>
      <c r="M16" s="35">
        <v>116</v>
      </c>
      <c r="N16" s="36">
        <v>179</v>
      </c>
      <c r="O16" s="36">
        <v>85</v>
      </c>
      <c r="P16" s="36">
        <v>288</v>
      </c>
      <c r="Q16" s="36">
        <v>294</v>
      </c>
      <c r="R16" s="36">
        <v>253</v>
      </c>
      <c r="S16" s="36">
        <v>350</v>
      </c>
      <c r="T16" s="26">
        <f>SUM(F16:S16)</f>
        <v>3251</v>
      </c>
    </row>
    <row r="17" spans="3:20" ht="24" customHeight="1" thickBot="1" thickTop="1">
      <c r="C17" s="17" t="s">
        <v>33</v>
      </c>
      <c r="D17" s="170" t="s">
        <v>35</v>
      </c>
      <c r="E17" s="157"/>
      <c r="F17" s="28">
        <v>243</v>
      </c>
      <c r="G17" s="35">
        <v>193</v>
      </c>
      <c r="H17" s="35">
        <v>177</v>
      </c>
      <c r="I17" s="35">
        <v>168</v>
      </c>
      <c r="J17" s="35">
        <v>370</v>
      </c>
      <c r="K17" s="35">
        <v>159</v>
      </c>
      <c r="L17" s="35">
        <v>191</v>
      </c>
      <c r="M17" s="35">
        <v>98</v>
      </c>
      <c r="N17" s="36">
        <v>168</v>
      </c>
      <c r="O17" s="36">
        <v>80</v>
      </c>
      <c r="P17" s="36">
        <v>253</v>
      </c>
      <c r="Q17" s="36">
        <v>281</v>
      </c>
      <c r="R17" s="36">
        <v>210</v>
      </c>
      <c r="S17" s="36">
        <v>339</v>
      </c>
      <c r="T17" s="26">
        <f>SUM(F17:S17)</f>
        <v>2930</v>
      </c>
    </row>
    <row r="18" spans="3:20" ht="24" customHeight="1" thickBot="1" thickTop="1">
      <c r="C18" s="42" t="s">
        <v>33</v>
      </c>
      <c r="D18" s="187" t="s">
        <v>36</v>
      </c>
      <c r="E18" s="159"/>
      <c r="F18" s="43">
        <v>242</v>
      </c>
      <c r="G18" s="44">
        <v>93</v>
      </c>
      <c r="H18" s="44">
        <v>81</v>
      </c>
      <c r="I18" s="44">
        <v>68</v>
      </c>
      <c r="J18" s="44">
        <v>163</v>
      </c>
      <c r="K18" s="44">
        <v>87</v>
      </c>
      <c r="L18" s="44">
        <v>58</v>
      </c>
      <c r="M18" s="44">
        <v>19</v>
      </c>
      <c r="N18" s="45">
        <v>61</v>
      </c>
      <c r="O18" s="45">
        <v>71</v>
      </c>
      <c r="P18" s="45">
        <v>258</v>
      </c>
      <c r="Q18" s="45">
        <v>137</v>
      </c>
      <c r="R18" s="45">
        <v>146</v>
      </c>
      <c r="S18" s="45">
        <v>146</v>
      </c>
      <c r="T18" s="26">
        <f>SUM(F18:S18)</f>
        <v>1630</v>
      </c>
    </row>
    <row r="19" spans="3:20" ht="24" customHeight="1" thickBot="1">
      <c r="C19" s="151" t="s">
        <v>37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3"/>
    </row>
    <row r="20" spans="3:20" ht="24" customHeight="1" thickBot="1">
      <c r="C20" s="46" t="s">
        <v>21</v>
      </c>
      <c r="D20" s="184" t="s">
        <v>38</v>
      </c>
      <c r="E20" s="185"/>
      <c r="F20" s="47">
        <v>5318</v>
      </c>
      <c r="G20" s="48">
        <v>3356</v>
      </c>
      <c r="H20" s="48">
        <v>4368</v>
      </c>
      <c r="I20" s="48">
        <v>3521</v>
      </c>
      <c r="J20" s="48">
        <v>6098</v>
      </c>
      <c r="K20" s="48">
        <v>2679</v>
      </c>
      <c r="L20" s="48">
        <v>3180</v>
      </c>
      <c r="M20" s="48">
        <v>2092</v>
      </c>
      <c r="N20" s="49">
        <v>2270</v>
      </c>
      <c r="O20" s="49">
        <v>2058</v>
      </c>
      <c r="P20" s="49">
        <v>4615</v>
      </c>
      <c r="Q20" s="49">
        <v>5089</v>
      </c>
      <c r="R20" s="49">
        <v>5672</v>
      </c>
      <c r="S20" s="49">
        <v>6370</v>
      </c>
      <c r="T20" s="50">
        <f>SUM(F20:S20)</f>
        <v>56686</v>
      </c>
    </row>
    <row r="21" spans="3:20" ht="24" customHeight="1" thickBot="1" thickTop="1">
      <c r="C21" s="51"/>
      <c r="D21" s="156" t="s">
        <v>39</v>
      </c>
      <c r="E21" s="157"/>
      <c r="F21" s="39">
        <f aca="true" t="shared" si="3" ref="F21:T21">F20/F8*100</f>
        <v>46.78866795706493</v>
      </c>
      <c r="G21" s="39">
        <f t="shared" si="3"/>
        <v>49.331177421725705</v>
      </c>
      <c r="H21" s="39">
        <f t="shared" si="3"/>
        <v>50.867590543845346</v>
      </c>
      <c r="I21" s="39">
        <f t="shared" si="3"/>
        <v>50.91829356471439</v>
      </c>
      <c r="J21" s="39">
        <f t="shared" si="3"/>
        <v>49.24095607235142</v>
      </c>
      <c r="K21" s="39">
        <f t="shared" si="3"/>
        <v>50.14037057832679</v>
      </c>
      <c r="L21" s="39">
        <f t="shared" si="3"/>
        <v>45.960398901575374</v>
      </c>
      <c r="M21" s="39">
        <f t="shared" si="3"/>
        <v>47.491486946651534</v>
      </c>
      <c r="N21" s="39">
        <f t="shared" si="3"/>
        <v>46.26987362413371</v>
      </c>
      <c r="O21" s="39">
        <f t="shared" si="3"/>
        <v>49.878817256422685</v>
      </c>
      <c r="P21" s="39">
        <f t="shared" si="3"/>
        <v>51.49520196384736</v>
      </c>
      <c r="Q21" s="39">
        <f t="shared" si="3"/>
        <v>51.35216952573158</v>
      </c>
      <c r="R21" s="39">
        <f t="shared" si="3"/>
        <v>50.3059866962306</v>
      </c>
      <c r="S21" s="40">
        <f t="shared" si="3"/>
        <v>49.75396391470749</v>
      </c>
      <c r="T21" s="41">
        <f t="shared" si="3"/>
        <v>49.41937508718092</v>
      </c>
    </row>
    <row r="22" spans="3:20" ht="24" customHeight="1" thickBot="1" thickTop="1">
      <c r="C22" s="52" t="s">
        <v>27</v>
      </c>
      <c r="D22" s="156" t="s">
        <v>40</v>
      </c>
      <c r="E22" s="157"/>
      <c r="F22" s="28">
        <v>456</v>
      </c>
      <c r="G22" s="35">
        <v>241</v>
      </c>
      <c r="H22" s="35">
        <v>326</v>
      </c>
      <c r="I22" s="35">
        <v>335</v>
      </c>
      <c r="J22" s="35">
        <v>434</v>
      </c>
      <c r="K22" s="35">
        <v>210</v>
      </c>
      <c r="L22" s="35">
        <v>264</v>
      </c>
      <c r="M22" s="35">
        <v>144</v>
      </c>
      <c r="N22" s="36">
        <v>226</v>
      </c>
      <c r="O22" s="36">
        <v>194</v>
      </c>
      <c r="P22" s="36">
        <v>433</v>
      </c>
      <c r="Q22" s="36">
        <v>422</v>
      </c>
      <c r="R22" s="36">
        <v>353</v>
      </c>
      <c r="S22" s="36">
        <v>441</v>
      </c>
      <c r="T22" s="53">
        <f>SUM(F22:S22)</f>
        <v>4479</v>
      </c>
    </row>
    <row r="23" spans="3:20" ht="24" customHeight="1" thickBot="1" thickTop="1">
      <c r="C23" s="54"/>
      <c r="D23" s="156" t="s">
        <v>39</v>
      </c>
      <c r="E23" s="157"/>
      <c r="F23" s="39">
        <f aca="true" t="shared" si="4" ref="F23:T23">F22/F8*100</f>
        <v>4.011965511173676</v>
      </c>
      <c r="G23" s="39">
        <f t="shared" si="4"/>
        <v>3.542554755255035</v>
      </c>
      <c r="H23" s="39">
        <f t="shared" si="4"/>
        <v>3.796436473739374</v>
      </c>
      <c r="I23" s="39">
        <f t="shared" si="4"/>
        <v>4.844540853217643</v>
      </c>
      <c r="J23" s="39">
        <f t="shared" si="4"/>
        <v>3.5045219638242893</v>
      </c>
      <c r="K23" s="39">
        <f t="shared" si="4"/>
        <v>3.9303761931499155</v>
      </c>
      <c r="L23" s="39">
        <f t="shared" si="4"/>
        <v>3.815580286168521</v>
      </c>
      <c r="M23" s="39">
        <f t="shared" si="4"/>
        <v>3.269012485811578</v>
      </c>
      <c r="N23" s="39">
        <f t="shared" si="4"/>
        <v>4.606604158173664</v>
      </c>
      <c r="O23" s="39">
        <f t="shared" si="4"/>
        <v>4.701890450799806</v>
      </c>
      <c r="P23" s="39">
        <f t="shared" si="4"/>
        <v>4.831510823476902</v>
      </c>
      <c r="Q23" s="39">
        <f t="shared" si="4"/>
        <v>4.258324924318869</v>
      </c>
      <c r="R23" s="39">
        <f t="shared" si="4"/>
        <v>3.130820399113082</v>
      </c>
      <c r="S23" s="40">
        <f t="shared" si="4"/>
        <v>3.444505194095134</v>
      </c>
      <c r="T23" s="41">
        <f t="shared" si="4"/>
        <v>3.9048333100850887</v>
      </c>
    </row>
    <row r="24" spans="3:21" s="55" customFormat="1" ht="24" customHeight="1" thickBot="1" thickTop="1">
      <c r="C24" s="56" t="s">
        <v>31</v>
      </c>
      <c r="D24" s="160" t="s">
        <v>41</v>
      </c>
      <c r="E24" s="161"/>
      <c r="F24" s="28">
        <v>647</v>
      </c>
      <c r="G24" s="35">
        <v>292</v>
      </c>
      <c r="H24" s="35">
        <v>412</v>
      </c>
      <c r="I24" s="35">
        <v>102</v>
      </c>
      <c r="J24" s="35">
        <v>533</v>
      </c>
      <c r="K24" s="35">
        <v>382</v>
      </c>
      <c r="L24" s="35">
        <v>262</v>
      </c>
      <c r="M24" s="35">
        <v>181</v>
      </c>
      <c r="N24" s="36">
        <v>157</v>
      </c>
      <c r="O24" s="36">
        <v>158</v>
      </c>
      <c r="P24" s="36">
        <v>635</v>
      </c>
      <c r="Q24" s="36">
        <v>262</v>
      </c>
      <c r="R24" s="36">
        <v>886</v>
      </c>
      <c r="S24" s="36">
        <v>776</v>
      </c>
      <c r="T24" s="57">
        <f>SUM(F24:S24)</f>
        <v>5685</v>
      </c>
      <c r="U24" s="55" t="s">
        <v>42</v>
      </c>
    </row>
    <row r="25" spans="3:20" ht="24" customHeight="1" thickBot="1" thickTop="1">
      <c r="C25" s="58"/>
      <c r="D25" s="156" t="s">
        <v>39</v>
      </c>
      <c r="E25" s="157"/>
      <c r="F25" s="39">
        <f aca="true" t="shared" si="5" ref="F25:T25">F24/F8*100</f>
        <v>5.692415977476685</v>
      </c>
      <c r="G25" s="39">
        <f t="shared" si="5"/>
        <v>4.2922240188152285</v>
      </c>
      <c r="H25" s="39">
        <f t="shared" si="5"/>
        <v>4.7979503901246074</v>
      </c>
      <c r="I25" s="39">
        <f t="shared" si="5"/>
        <v>1.475054229934924</v>
      </c>
      <c r="J25" s="39">
        <f t="shared" si="5"/>
        <v>4.303940568475452</v>
      </c>
      <c r="K25" s="39">
        <f t="shared" si="5"/>
        <v>7.149541456110799</v>
      </c>
      <c r="L25" s="39">
        <f t="shared" si="5"/>
        <v>3.7866743749096687</v>
      </c>
      <c r="M25" s="39">
        <f t="shared" si="5"/>
        <v>4.108967082860386</v>
      </c>
      <c r="N25" s="39">
        <f t="shared" si="5"/>
        <v>3.2001630656339173</v>
      </c>
      <c r="O25" s="39">
        <f t="shared" si="5"/>
        <v>3.829374697043141</v>
      </c>
      <c r="P25" s="39">
        <f t="shared" si="5"/>
        <v>7.085471992858737</v>
      </c>
      <c r="Q25" s="39">
        <f t="shared" si="5"/>
        <v>2.6437941473259334</v>
      </c>
      <c r="R25" s="39">
        <f t="shared" si="5"/>
        <v>7.85809312638581</v>
      </c>
      <c r="S25" s="40">
        <f t="shared" si="5"/>
        <v>6.061079434507537</v>
      </c>
      <c r="T25" s="41">
        <f t="shared" si="5"/>
        <v>4.956235179243968</v>
      </c>
    </row>
    <row r="26" spans="3:20" s="59" customFormat="1" ht="24" customHeight="1" thickBot="1" thickTop="1">
      <c r="C26" s="60" t="s">
        <v>43</v>
      </c>
      <c r="D26" s="154" t="s">
        <v>44</v>
      </c>
      <c r="E26" s="155"/>
      <c r="F26" s="28">
        <v>2865</v>
      </c>
      <c r="G26" s="35">
        <v>1491</v>
      </c>
      <c r="H26" s="35">
        <v>1891</v>
      </c>
      <c r="I26" s="35">
        <v>1466</v>
      </c>
      <c r="J26" s="35">
        <v>2255</v>
      </c>
      <c r="K26" s="35">
        <v>1070</v>
      </c>
      <c r="L26" s="35">
        <v>1475</v>
      </c>
      <c r="M26" s="35">
        <v>885</v>
      </c>
      <c r="N26" s="36">
        <v>1144</v>
      </c>
      <c r="O26" s="36">
        <v>808</v>
      </c>
      <c r="P26" s="36">
        <v>2187</v>
      </c>
      <c r="Q26" s="36">
        <v>2001</v>
      </c>
      <c r="R26" s="36">
        <v>2156</v>
      </c>
      <c r="S26" s="36">
        <v>2680</v>
      </c>
      <c r="T26" s="26">
        <f>SUM(F26:S26)</f>
        <v>24374</v>
      </c>
    </row>
    <row r="27" spans="3:20" ht="24" customHeight="1" thickBot="1" thickTop="1">
      <c r="C27" s="61"/>
      <c r="D27" s="156" t="s">
        <v>39</v>
      </c>
      <c r="E27" s="157"/>
      <c r="F27" s="39">
        <f aca="true" t="shared" si="6" ref="F27:T27">F26/F8*100</f>
        <v>25.20675699454513</v>
      </c>
      <c r="G27" s="39">
        <f t="shared" si="6"/>
        <v>21.916801411142142</v>
      </c>
      <c r="H27" s="39">
        <f t="shared" si="6"/>
        <v>22.021660649819495</v>
      </c>
      <c r="I27" s="39">
        <f t="shared" si="6"/>
        <v>21.200289226319597</v>
      </c>
      <c r="J27" s="39">
        <f t="shared" si="6"/>
        <v>18.208979328165377</v>
      </c>
      <c r="K27" s="39">
        <f t="shared" si="6"/>
        <v>20.026202507954334</v>
      </c>
      <c r="L27" s="39">
        <f t="shared" si="6"/>
        <v>21.318109553403673</v>
      </c>
      <c r="M27" s="39">
        <f t="shared" si="6"/>
        <v>20.090805902383654</v>
      </c>
      <c r="N27" s="39">
        <f t="shared" si="6"/>
        <v>23.318385650224215</v>
      </c>
      <c r="O27" s="39">
        <f t="shared" si="6"/>
        <v>19.58313136209404</v>
      </c>
      <c r="P27" s="39">
        <f t="shared" si="6"/>
        <v>24.40303503682214</v>
      </c>
      <c r="Q27" s="39">
        <f t="shared" si="6"/>
        <v>20.19172552976791</v>
      </c>
      <c r="R27" s="39">
        <f t="shared" si="6"/>
        <v>19.121951219512194</v>
      </c>
      <c r="S27" s="40">
        <f t="shared" si="6"/>
        <v>20.93259392329923</v>
      </c>
      <c r="T27" s="41">
        <f t="shared" si="6"/>
        <v>21.249476914492956</v>
      </c>
    </row>
    <row r="28" spans="3:21" s="59" customFormat="1" ht="24" customHeight="1" thickBot="1" thickTop="1">
      <c r="C28" s="62" t="s">
        <v>45</v>
      </c>
      <c r="D28" s="154" t="s">
        <v>46</v>
      </c>
      <c r="E28" s="155"/>
      <c r="F28" s="63">
        <v>614</v>
      </c>
      <c r="G28" s="36">
        <v>180</v>
      </c>
      <c r="H28" s="36">
        <v>33</v>
      </c>
      <c r="I28" s="36">
        <v>76</v>
      </c>
      <c r="J28" s="36">
        <v>113</v>
      </c>
      <c r="K28" s="36">
        <v>56</v>
      </c>
      <c r="L28" s="36">
        <v>59</v>
      </c>
      <c r="M28" s="36">
        <v>35</v>
      </c>
      <c r="N28" s="36">
        <v>177</v>
      </c>
      <c r="O28" s="36">
        <v>97</v>
      </c>
      <c r="P28" s="36">
        <v>122</v>
      </c>
      <c r="Q28" s="36">
        <v>107</v>
      </c>
      <c r="R28" s="36">
        <v>96</v>
      </c>
      <c r="S28" s="36">
        <v>220</v>
      </c>
      <c r="T28" s="26">
        <f>SUM(F28:S28)</f>
        <v>1985</v>
      </c>
      <c r="U28" s="59" t="s">
        <v>47</v>
      </c>
    </row>
    <row r="29" spans="3:20" ht="24" customHeight="1" thickBot="1" thickTop="1">
      <c r="C29" s="54"/>
      <c r="D29" s="156" t="s">
        <v>39</v>
      </c>
      <c r="E29" s="157"/>
      <c r="F29" s="64">
        <f aca="true" t="shared" si="7" ref="F29:T29">F28/F8*100</f>
        <v>5.402076368115432</v>
      </c>
      <c r="G29" s="64">
        <f t="shared" si="7"/>
        <v>2.6458915184477436</v>
      </c>
      <c r="H29" s="64">
        <f t="shared" si="7"/>
        <v>0.38430185163619424</v>
      </c>
      <c r="I29" s="64">
        <f t="shared" si="7"/>
        <v>1.099060014461316</v>
      </c>
      <c r="J29" s="64">
        <f t="shared" si="7"/>
        <v>0.912467700258398</v>
      </c>
      <c r="K29" s="64">
        <f t="shared" si="7"/>
        <v>1.0481003181733108</v>
      </c>
      <c r="L29" s="64">
        <f t="shared" si="7"/>
        <v>0.8527243821361469</v>
      </c>
      <c r="M29" s="64">
        <f t="shared" si="7"/>
        <v>0.7945516458569807</v>
      </c>
      <c r="N29" s="64">
        <f t="shared" si="7"/>
        <v>3.6078271504280472</v>
      </c>
      <c r="O29" s="64">
        <f t="shared" si="7"/>
        <v>2.350945225399903</v>
      </c>
      <c r="P29" s="64">
        <f t="shared" si="7"/>
        <v>1.3613032805177414</v>
      </c>
      <c r="Q29" s="64">
        <f t="shared" si="7"/>
        <v>1.0797174571140262</v>
      </c>
      <c r="R29" s="64">
        <f t="shared" si="7"/>
        <v>0.8514412416851441</v>
      </c>
      <c r="S29" s="65">
        <f t="shared" si="7"/>
        <v>1.7183472623603844</v>
      </c>
      <c r="T29" s="41">
        <f t="shared" si="7"/>
        <v>1.730541219137955</v>
      </c>
    </row>
    <row r="30" spans="3:20" s="59" customFormat="1" ht="24" customHeight="1" thickBot="1" thickTop="1">
      <c r="C30" s="60" t="s">
        <v>48</v>
      </c>
      <c r="D30" s="154" t="s">
        <v>49</v>
      </c>
      <c r="E30" s="155"/>
      <c r="F30" s="63">
        <v>0</v>
      </c>
      <c r="G30" s="36">
        <v>4533</v>
      </c>
      <c r="H30" s="36">
        <v>4322</v>
      </c>
      <c r="I30" s="36">
        <v>3659</v>
      </c>
      <c r="J30" s="36">
        <v>4405</v>
      </c>
      <c r="K30" s="36">
        <v>2157</v>
      </c>
      <c r="L30" s="36">
        <v>3519</v>
      </c>
      <c r="M30" s="36">
        <v>2575</v>
      </c>
      <c r="N30" s="36">
        <v>3148</v>
      </c>
      <c r="O30" s="36">
        <v>1888</v>
      </c>
      <c r="P30" s="36">
        <v>0</v>
      </c>
      <c r="Q30" s="36">
        <v>6076</v>
      </c>
      <c r="R30" s="36">
        <v>4311</v>
      </c>
      <c r="S30" s="36">
        <v>5347</v>
      </c>
      <c r="T30" s="26">
        <f>SUM(F30:S30)</f>
        <v>45940</v>
      </c>
    </row>
    <row r="31" spans="3:20" ht="24" customHeight="1" thickBot="1" thickTop="1">
      <c r="C31" s="66"/>
      <c r="D31" s="158" t="s">
        <v>39</v>
      </c>
      <c r="E31" s="159"/>
      <c r="F31" s="67">
        <f aca="true" t="shared" si="8" ref="F31:T31">F30/F8*100</f>
        <v>0</v>
      </c>
      <c r="G31" s="68">
        <f t="shared" si="8"/>
        <v>66.632368072909</v>
      </c>
      <c r="H31" s="68">
        <f t="shared" si="8"/>
        <v>50.3318970536858</v>
      </c>
      <c r="I31" s="68">
        <f t="shared" si="8"/>
        <v>52.91395516992047</v>
      </c>
      <c r="J31" s="68">
        <f t="shared" si="8"/>
        <v>35.570090439276484</v>
      </c>
      <c r="K31" s="68">
        <f t="shared" si="8"/>
        <v>40.370578326782706</v>
      </c>
      <c r="L31" s="68">
        <f t="shared" si="8"/>
        <v>50.859950859950864</v>
      </c>
      <c r="M31" s="68">
        <f t="shared" si="8"/>
        <v>58.456299659477864</v>
      </c>
      <c r="N31" s="68">
        <f t="shared" si="8"/>
        <v>64.166326946596</v>
      </c>
      <c r="O31" s="68">
        <f t="shared" si="8"/>
        <v>45.758603974793985</v>
      </c>
      <c r="P31" s="67">
        <f t="shared" si="8"/>
        <v>0</v>
      </c>
      <c r="Q31" s="68">
        <f t="shared" si="8"/>
        <v>61.31180625630675</v>
      </c>
      <c r="R31" s="68">
        <f t="shared" si="8"/>
        <v>38.2350332594235</v>
      </c>
      <c r="S31" s="69">
        <f t="shared" si="8"/>
        <v>41.7636491447317</v>
      </c>
      <c r="T31" s="70">
        <f t="shared" si="8"/>
        <v>40.05091365601897</v>
      </c>
    </row>
    <row r="32" spans="3:20" ht="24" customHeight="1" thickBot="1">
      <c r="C32" s="151" t="s">
        <v>50</v>
      </c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0"/>
    </row>
    <row r="33" spans="3:20" ht="24" customHeight="1" thickBot="1">
      <c r="C33" s="71" t="s">
        <v>21</v>
      </c>
      <c r="D33" s="184" t="s">
        <v>51</v>
      </c>
      <c r="E33" s="185"/>
      <c r="F33" s="47">
        <v>138</v>
      </c>
      <c r="G33" s="47">
        <v>48</v>
      </c>
      <c r="H33" s="47">
        <v>117</v>
      </c>
      <c r="I33" s="47">
        <v>115</v>
      </c>
      <c r="J33" s="47">
        <v>184</v>
      </c>
      <c r="K33" s="47">
        <v>114</v>
      </c>
      <c r="L33" s="47">
        <v>112</v>
      </c>
      <c r="M33" s="47">
        <v>95</v>
      </c>
      <c r="N33" s="47">
        <v>126</v>
      </c>
      <c r="O33" s="47">
        <v>51</v>
      </c>
      <c r="P33" s="47">
        <v>115</v>
      </c>
      <c r="Q33" s="47">
        <v>91</v>
      </c>
      <c r="R33" s="47">
        <v>156</v>
      </c>
      <c r="S33" s="47">
        <v>269</v>
      </c>
      <c r="T33" s="50">
        <f>SUM(F33:S33)</f>
        <v>1731</v>
      </c>
    </row>
    <row r="34" spans="3:20" s="59" customFormat="1" ht="24" customHeight="1" thickBot="1" thickTop="1">
      <c r="C34" s="72" t="s">
        <v>27</v>
      </c>
      <c r="D34" s="171" t="s">
        <v>52</v>
      </c>
      <c r="E34" s="172"/>
      <c r="F34" s="73">
        <v>78</v>
      </c>
      <c r="G34" s="35">
        <v>20</v>
      </c>
      <c r="H34" s="35">
        <v>27</v>
      </c>
      <c r="I34" s="35">
        <v>68</v>
      </c>
      <c r="J34" s="35">
        <v>74</v>
      </c>
      <c r="K34" s="35">
        <v>11</v>
      </c>
      <c r="L34" s="35">
        <v>9</v>
      </c>
      <c r="M34" s="35">
        <v>25</v>
      </c>
      <c r="N34" s="36">
        <v>13</v>
      </c>
      <c r="O34" s="36">
        <v>7</v>
      </c>
      <c r="P34" s="36">
        <v>52</v>
      </c>
      <c r="Q34" s="36">
        <v>18</v>
      </c>
      <c r="R34" s="36">
        <v>70</v>
      </c>
      <c r="S34" s="36">
        <v>12</v>
      </c>
      <c r="T34" s="74">
        <f>SUM(F34:S34)</f>
        <v>484</v>
      </c>
    </row>
    <row r="35" spans="3:20" ht="24" customHeight="1" thickBot="1" thickTop="1">
      <c r="C35" s="75" t="s">
        <v>31</v>
      </c>
      <c r="D35" s="175" t="s">
        <v>53</v>
      </c>
      <c r="E35" s="176"/>
      <c r="F35" s="43">
        <f>F33-'[1]I'!F33</f>
        <v>-120</v>
      </c>
      <c r="G35" s="43">
        <f>G33-'[1]I'!G33</f>
        <v>-41</v>
      </c>
      <c r="H35" s="43">
        <f>H33-'[1]I'!H33</f>
        <v>19</v>
      </c>
      <c r="I35" s="43">
        <f>I33-'[1]I'!I33</f>
        <v>13</v>
      </c>
      <c r="J35" s="43">
        <f>J33-'[1]I'!J33</f>
        <v>-105</v>
      </c>
      <c r="K35" s="43">
        <f>K33-'[1]I'!K33</f>
        <v>39</v>
      </c>
      <c r="L35" s="43">
        <f>L33-'[1]I'!L33</f>
        <v>45</v>
      </c>
      <c r="M35" s="43">
        <f>M33-'[1]I'!M33</f>
        <v>14</v>
      </c>
      <c r="N35" s="43">
        <f>N33-'[1]I'!N33</f>
        <v>-69</v>
      </c>
      <c r="O35" s="43">
        <f>O33-'[1]I'!O33</f>
        <v>24</v>
      </c>
      <c r="P35" s="43">
        <f>P33-'[1]I'!P33</f>
        <v>-257</v>
      </c>
      <c r="Q35" s="43">
        <f>Q33-'[1]I'!Q33</f>
        <v>-26</v>
      </c>
      <c r="R35" s="43">
        <f>R33-'[1]I'!R33</f>
        <v>-14</v>
      </c>
      <c r="S35" s="43">
        <f>S33-'[1]I'!S33</f>
        <v>-4</v>
      </c>
      <c r="T35" s="50">
        <f>SUM(F35:S35)</f>
        <v>-482</v>
      </c>
    </row>
    <row r="36" spans="3:20" ht="24" customHeight="1" thickBot="1">
      <c r="C36" s="151" t="s">
        <v>54</v>
      </c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</row>
    <row r="37" spans="3:20" ht="24" customHeight="1" thickBot="1">
      <c r="C37" s="76" t="s">
        <v>21</v>
      </c>
      <c r="D37" s="180" t="s">
        <v>55</v>
      </c>
      <c r="E37" s="181"/>
      <c r="F37" s="47">
        <v>1</v>
      </c>
      <c r="G37" s="48">
        <v>2</v>
      </c>
      <c r="H37" s="48">
        <v>1</v>
      </c>
      <c r="I37" s="48">
        <v>1</v>
      </c>
      <c r="J37" s="48">
        <v>0</v>
      </c>
      <c r="K37" s="48">
        <v>0</v>
      </c>
      <c r="L37" s="48">
        <v>0</v>
      </c>
      <c r="M37" s="48">
        <v>1</v>
      </c>
      <c r="N37" s="49">
        <v>1</v>
      </c>
      <c r="O37" s="49">
        <v>1</v>
      </c>
      <c r="P37" s="49">
        <v>2</v>
      </c>
      <c r="Q37" s="49">
        <v>2</v>
      </c>
      <c r="R37" s="49">
        <v>0</v>
      </c>
      <c r="S37" s="49">
        <v>1</v>
      </c>
      <c r="T37" s="50">
        <f>SUM(F37:S37)</f>
        <v>13</v>
      </c>
    </row>
    <row r="38" spans="3:20" s="59" customFormat="1" ht="24" customHeight="1" thickBot="1" thickTop="1">
      <c r="C38" s="77" t="s">
        <v>27</v>
      </c>
      <c r="D38" s="182" t="s">
        <v>56</v>
      </c>
      <c r="E38" s="183"/>
      <c r="F38" s="43">
        <v>13</v>
      </c>
      <c r="G38" s="44">
        <v>32</v>
      </c>
      <c r="H38" s="44">
        <v>10</v>
      </c>
      <c r="I38" s="44">
        <v>4</v>
      </c>
      <c r="J38" s="44">
        <v>0</v>
      </c>
      <c r="K38" s="44">
        <v>0</v>
      </c>
      <c r="L38" s="44">
        <v>0</v>
      </c>
      <c r="M38" s="44">
        <v>12</v>
      </c>
      <c r="N38" s="45">
        <v>24</v>
      </c>
      <c r="O38" s="45">
        <v>1</v>
      </c>
      <c r="P38" s="45">
        <v>39</v>
      </c>
      <c r="Q38" s="45">
        <v>4</v>
      </c>
      <c r="R38" s="45">
        <v>0</v>
      </c>
      <c r="S38" s="45">
        <v>138</v>
      </c>
      <c r="T38" s="74">
        <f>SUM(F38:S38)</f>
        <v>277</v>
      </c>
    </row>
    <row r="39" spans="3:20" ht="15"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78"/>
      <c r="P39" s="78"/>
      <c r="Q39" s="78"/>
      <c r="R39" s="78"/>
      <c r="S39" s="78"/>
      <c r="T39" s="79"/>
    </row>
    <row r="40" spans="2:20" ht="15.75">
      <c r="B40" t="s">
        <v>33</v>
      </c>
      <c r="C40" s="1"/>
      <c r="D40" s="2" t="s">
        <v>0</v>
      </c>
      <c r="E40" s="3"/>
      <c r="F40" s="8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"/>
    </row>
    <row r="41" spans="3:20" ht="15.75">
      <c r="C41" s="1"/>
      <c r="D41" s="6" t="s">
        <v>1</v>
      </c>
      <c r="E41" s="7"/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9" t="s">
        <v>57</v>
      </c>
    </row>
    <row r="42" spans="3:20" ht="26.25" thickBot="1">
      <c r="C42" s="149" t="s">
        <v>3</v>
      </c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</row>
    <row r="43" spans="3:20" ht="34.5" customHeight="1" thickBot="1">
      <c r="C43" s="10" t="s">
        <v>4</v>
      </c>
      <c r="D43" s="81" t="s">
        <v>5</v>
      </c>
      <c r="E43" s="82" t="s">
        <v>6</v>
      </c>
      <c r="F43" s="14" t="s">
        <v>97</v>
      </c>
      <c r="G43" s="13" t="s">
        <v>98</v>
      </c>
      <c r="H43" s="15" t="s">
        <v>7</v>
      </c>
      <c r="I43" s="15" t="s">
        <v>8</v>
      </c>
      <c r="J43" s="15" t="s">
        <v>9</v>
      </c>
      <c r="K43" s="15" t="s">
        <v>10</v>
      </c>
      <c r="L43" s="15" t="s">
        <v>11</v>
      </c>
      <c r="M43" s="15" t="s">
        <v>12</v>
      </c>
      <c r="N43" s="15" t="s">
        <v>13</v>
      </c>
      <c r="O43" s="15" t="s">
        <v>14</v>
      </c>
      <c r="P43" s="15" t="s">
        <v>15</v>
      </c>
      <c r="Q43" s="15" t="s">
        <v>16</v>
      </c>
      <c r="R43" s="15" t="s">
        <v>17</v>
      </c>
      <c r="S43" s="15" t="s">
        <v>18</v>
      </c>
      <c r="T43" s="16" t="s">
        <v>19</v>
      </c>
    </row>
    <row r="44" spans="3:20" ht="26.25" customHeight="1" thickBot="1">
      <c r="C44" s="151" t="s">
        <v>58</v>
      </c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</row>
    <row r="45" spans="3:20" s="59" customFormat="1" ht="25.5" customHeight="1" thickBot="1">
      <c r="C45" s="83" t="s">
        <v>21</v>
      </c>
      <c r="D45" s="178" t="s">
        <v>59</v>
      </c>
      <c r="E45" s="179"/>
      <c r="F45" s="84">
        <v>3</v>
      </c>
      <c r="G45" s="85">
        <v>5</v>
      </c>
      <c r="H45" s="85">
        <v>11</v>
      </c>
      <c r="I45" s="85">
        <v>14</v>
      </c>
      <c r="J45" s="86">
        <v>30</v>
      </c>
      <c r="K45" s="85">
        <v>0</v>
      </c>
      <c r="L45" s="86">
        <v>2</v>
      </c>
      <c r="M45" s="85">
        <v>3</v>
      </c>
      <c r="N45" s="86">
        <v>2</v>
      </c>
      <c r="O45" s="86">
        <v>19</v>
      </c>
      <c r="P45" s="86">
        <v>4</v>
      </c>
      <c r="Q45" s="85">
        <v>17</v>
      </c>
      <c r="R45" s="87">
        <v>4</v>
      </c>
      <c r="S45" s="86">
        <v>63</v>
      </c>
      <c r="T45" s="88">
        <f>SUM(F45:S45)</f>
        <v>177</v>
      </c>
    </row>
    <row r="46" spans="3:20" ht="25.5" customHeight="1" thickBot="1" thickTop="1">
      <c r="C46" s="54"/>
      <c r="D46" s="173" t="s">
        <v>60</v>
      </c>
      <c r="E46" s="174"/>
      <c r="F46" s="89">
        <f>F45+'[1]I'!F46</f>
        <v>5</v>
      </c>
      <c r="G46" s="89">
        <f>G45+'[1]I'!G46</f>
        <v>5</v>
      </c>
      <c r="H46" s="89">
        <f>H45+'[1]I'!H46</f>
        <v>62</v>
      </c>
      <c r="I46" s="89">
        <f>I45+'[1]I'!I46</f>
        <v>36</v>
      </c>
      <c r="J46" s="89">
        <f>J45+'[1]I'!J46</f>
        <v>67</v>
      </c>
      <c r="K46" s="89">
        <f>K45+'[1]I'!K46</f>
        <v>16</v>
      </c>
      <c r="L46" s="89">
        <f>L45+'[1]I'!L46</f>
        <v>2</v>
      </c>
      <c r="M46" s="89">
        <f>M45+'[1]I'!M46</f>
        <v>4</v>
      </c>
      <c r="N46" s="89">
        <f>N45+'[1]I'!N46</f>
        <v>10</v>
      </c>
      <c r="O46" s="89">
        <f>O45+'[1]I'!O46</f>
        <v>21</v>
      </c>
      <c r="P46" s="89">
        <f>P45+'[1]I'!P46</f>
        <v>12</v>
      </c>
      <c r="Q46" s="89">
        <f>Q45+'[1]I'!Q46</f>
        <v>42</v>
      </c>
      <c r="R46" s="89">
        <f>R45+'[1]I'!R46</f>
        <v>15</v>
      </c>
      <c r="S46" s="90">
        <f>S45+'[1]I'!S46</f>
        <v>74</v>
      </c>
      <c r="T46" s="91">
        <f>T45+'[1]I'!T46</f>
        <v>371</v>
      </c>
    </row>
    <row r="47" spans="3:20" s="59" customFormat="1" ht="25.5" customHeight="1" thickBot="1" thickTop="1">
      <c r="C47" s="60" t="s">
        <v>27</v>
      </c>
      <c r="D47" s="171" t="s">
        <v>61</v>
      </c>
      <c r="E47" s="172"/>
      <c r="F47" s="92">
        <v>15</v>
      </c>
      <c r="G47" s="93">
        <v>8</v>
      </c>
      <c r="H47" s="93">
        <v>6</v>
      </c>
      <c r="I47" s="93">
        <v>41</v>
      </c>
      <c r="J47" s="94">
        <v>42</v>
      </c>
      <c r="K47" s="93">
        <v>19</v>
      </c>
      <c r="L47" s="94">
        <v>0</v>
      </c>
      <c r="M47" s="93">
        <v>4</v>
      </c>
      <c r="N47" s="94">
        <v>4</v>
      </c>
      <c r="O47" s="94">
        <v>3</v>
      </c>
      <c r="P47" s="94">
        <v>17</v>
      </c>
      <c r="Q47" s="93">
        <v>5</v>
      </c>
      <c r="R47" s="95">
        <v>37</v>
      </c>
      <c r="S47" s="94">
        <v>1</v>
      </c>
      <c r="T47" s="96">
        <f aca="true" t="shared" si="9" ref="T47:T72">SUM(F47:S47)</f>
        <v>202</v>
      </c>
    </row>
    <row r="48" spans="3:20" ht="25.5" customHeight="1" thickBot="1" thickTop="1">
      <c r="C48" s="54"/>
      <c r="D48" s="173" t="s">
        <v>62</v>
      </c>
      <c r="E48" s="174"/>
      <c r="F48" s="92">
        <f>F47+'[1]I'!F48</f>
        <v>54</v>
      </c>
      <c r="G48" s="92">
        <f>G47+'[1]I'!G48</f>
        <v>33</v>
      </c>
      <c r="H48" s="92">
        <f>H47+'[1]I'!H48</f>
        <v>11</v>
      </c>
      <c r="I48" s="92">
        <f>I47+'[1]I'!I48</f>
        <v>51</v>
      </c>
      <c r="J48" s="92">
        <f>J47+'[1]I'!J48</f>
        <v>57</v>
      </c>
      <c r="K48" s="92">
        <f>K47+'[1]I'!K48</f>
        <v>27</v>
      </c>
      <c r="L48" s="92">
        <f>L47+'[1]I'!L48</f>
        <v>0</v>
      </c>
      <c r="M48" s="92">
        <f>M47+'[1]I'!M48</f>
        <v>5</v>
      </c>
      <c r="N48" s="92">
        <f>N47+'[1]I'!N48</f>
        <v>4</v>
      </c>
      <c r="O48" s="92">
        <f>O47+'[1]I'!O48</f>
        <v>6</v>
      </c>
      <c r="P48" s="92">
        <f>P47+'[1]I'!P48</f>
        <v>222</v>
      </c>
      <c r="Q48" s="92">
        <f>Q47+'[1]I'!Q48</f>
        <v>11</v>
      </c>
      <c r="R48" s="92">
        <f>R47+'[1]I'!R48</f>
        <v>64</v>
      </c>
      <c r="S48" s="92">
        <f>S47+'[1]I'!S48</f>
        <v>2</v>
      </c>
      <c r="T48" s="97">
        <f t="shared" si="9"/>
        <v>547</v>
      </c>
    </row>
    <row r="49" spans="3:20" s="59" customFormat="1" ht="25.5" customHeight="1" thickBot="1" thickTop="1">
      <c r="C49" s="60" t="s">
        <v>31</v>
      </c>
      <c r="D49" s="171" t="s">
        <v>63</v>
      </c>
      <c r="E49" s="172"/>
      <c r="F49" s="92">
        <v>0</v>
      </c>
      <c r="G49" s="93">
        <v>1</v>
      </c>
      <c r="H49" s="93">
        <v>0</v>
      </c>
      <c r="I49" s="93">
        <v>2</v>
      </c>
      <c r="J49" s="94">
        <v>0</v>
      </c>
      <c r="K49" s="93">
        <v>2</v>
      </c>
      <c r="L49" s="94">
        <v>1</v>
      </c>
      <c r="M49" s="93">
        <v>2</v>
      </c>
      <c r="N49" s="94">
        <v>1</v>
      </c>
      <c r="O49" s="94">
        <v>1</v>
      </c>
      <c r="P49" s="94">
        <v>2</v>
      </c>
      <c r="Q49" s="93">
        <v>3</v>
      </c>
      <c r="R49" s="95">
        <v>2</v>
      </c>
      <c r="S49" s="94">
        <v>0</v>
      </c>
      <c r="T49" s="88">
        <f t="shared" si="9"/>
        <v>17</v>
      </c>
    </row>
    <row r="50" spans="3:20" ht="25.5" customHeight="1" thickBot="1" thickTop="1">
      <c r="C50" s="54"/>
      <c r="D50" s="173" t="s">
        <v>64</v>
      </c>
      <c r="E50" s="174"/>
      <c r="F50" s="92">
        <f>F49+'[1]I'!F50</f>
        <v>12</v>
      </c>
      <c r="G50" s="92">
        <f>G49+'[1]I'!G50</f>
        <v>7</v>
      </c>
      <c r="H50" s="92">
        <f>H49+'[1]I'!H50</f>
        <v>2</v>
      </c>
      <c r="I50" s="92">
        <f>I49+'[1]I'!I50</f>
        <v>27</v>
      </c>
      <c r="J50" s="92">
        <f>J49+'[1]I'!J50</f>
        <v>15</v>
      </c>
      <c r="K50" s="92">
        <f>K49+'[1]I'!K50</f>
        <v>12</v>
      </c>
      <c r="L50" s="92">
        <f>L49+'[1]I'!L50</f>
        <v>1</v>
      </c>
      <c r="M50" s="92">
        <f>M49+'[1]I'!M50</f>
        <v>8</v>
      </c>
      <c r="N50" s="92">
        <f>N49+'[1]I'!N50</f>
        <v>3</v>
      </c>
      <c r="O50" s="92">
        <f>O49+'[1]I'!O50</f>
        <v>1</v>
      </c>
      <c r="P50" s="92">
        <f>P49+'[1]I'!P50</f>
        <v>15</v>
      </c>
      <c r="Q50" s="92">
        <f>Q49+'[1]I'!Q50</f>
        <v>19</v>
      </c>
      <c r="R50" s="92">
        <f>R49+'[1]I'!R50</f>
        <v>20</v>
      </c>
      <c r="S50" s="92">
        <f>S49+'[1]I'!S50</f>
        <v>20</v>
      </c>
      <c r="T50" s="97">
        <f t="shared" si="9"/>
        <v>162</v>
      </c>
    </row>
    <row r="51" spans="3:20" ht="25.5" customHeight="1" thickBot="1" thickTop="1">
      <c r="C51" s="17" t="s">
        <v>43</v>
      </c>
      <c r="D51" s="173" t="s">
        <v>65</v>
      </c>
      <c r="E51" s="174"/>
      <c r="F51" s="98">
        <v>18</v>
      </c>
      <c r="G51" s="94">
        <v>3</v>
      </c>
      <c r="H51" s="94">
        <v>10</v>
      </c>
      <c r="I51" s="94">
        <v>4</v>
      </c>
      <c r="J51" s="94">
        <v>3</v>
      </c>
      <c r="K51" s="93">
        <v>2</v>
      </c>
      <c r="L51" s="94">
        <v>0</v>
      </c>
      <c r="M51" s="93">
        <v>2</v>
      </c>
      <c r="N51" s="94">
        <v>6</v>
      </c>
      <c r="O51" s="94">
        <v>1</v>
      </c>
      <c r="P51" s="94">
        <v>17</v>
      </c>
      <c r="Q51" s="93">
        <v>6</v>
      </c>
      <c r="R51" s="95">
        <v>0</v>
      </c>
      <c r="S51" s="94">
        <v>10</v>
      </c>
      <c r="T51" s="97">
        <f t="shared" si="9"/>
        <v>82</v>
      </c>
    </row>
    <row r="52" spans="3:20" ht="25.5" customHeight="1" thickBot="1" thickTop="1">
      <c r="C52" s="54"/>
      <c r="D52" s="173" t="s">
        <v>66</v>
      </c>
      <c r="E52" s="174"/>
      <c r="F52" s="99">
        <f>F51+'[1]I'!F52</f>
        <v>39</v>
      </c>
      <c r="G52" s="99">
        <f>G51+'[1]I'!G52</f>
        <v>11</v>
      </c>
      <c r="H52" s="99">
        <f>H51+'[1]I'!H52</f>
        <v>12</v>
      </c>
      <c r="I52" s="99">
        <f>I51+'[1]I'!I52</f>
        <v>10</v>
      </c>
      <c r="J52" s="99">
        <f>J51+'[1]I'!J52</f>
        <v>14</v>
      </c>
      <c r="K52" s="99">
        <f>K51+'[1]I'!K52</f>
        <v>3</v>
      </c>
      <c r="L52" s="99">
        <f>L51+'[1]I'!L52</f>
        <v>1</v>
      </c>
      <c r="M52" s="99">
        <f>M51+'[1]I'!M52</f>
        <v>4</v>
      </c>
      <c r="N52" s="99">
        <f>N51+'[1]I'!N52</f>
        <v>12</v>
      </c>
      <c r="O52" s="99">
        <f>O51+'[1]I'!O52</f>
        <v>3</v>
      </c>
      <c r="P52" s="99">
        <f>P51+'[1]I'!P52</f>
        <v>21</v>
      </c>
      <c r="Q52" s="99">
        <f>Q51+'[1]I'!Q52</f>
        <v>8</v>
      </c>
      <c r="R52" s="99">
        <f>R51+'[1]I'!R52</f>
        <v>0</v>
      </c>
      <c r="S52" s="99">
        <f>S51+'[1]I'!S52</f>
        <v>25</v>
      </c>
      <c r="T52" s="97">
        <f t="shared" si="9"/>
        <v>163</v>
      </c>
    </row>
    <row r="53" spans="3:20" s="59" customFormat="1" ht="25.5" customHeight="1" thickBot="1" thickTop="1">
      <c r="C53" s="60" t="s">
        <v>45</v>
      </c>
      <c r="D53" s="171" t="s">
        <v>67</v>
      </c>
      <c r="E53" s="172"/>
      <c r="F53" s="99">
        <v>16</v>
      </c>
      <c r="G53" s="93">
        <v>9</v>
      </c>
      <c r="H53" s="93">
        <v>11</v>
      </c>
      <c r="I53" s="93">
        <v>21</v>
      </c>
      <c r="J53" s="93">
        <v>29</v>
      </c>
      <c r="K53" s="93">
        <v>1</v>
      </c>
      <c r="L53" s="93">
        <v>0</v>
      </c>
      <c r="M53" s="93">
        <v>10</v>
      </c>
      <c r="N53" s="93">
        <v>3</v>
      </c>
      <c r="O53" s="93">
        <v>2</v>
      </c>
      <c r="P53" s="93">
        <v>14</v>
      </c>
      <c r="Q53" s="93">
        <v>6</v>
      </c>
      <c r="R53" s="93">
        <v>26</v>
      </c>
      <c r="S53" s="95">
        <v>1</v>
      </c>
      <c r="T53" s="88">
        <f t="shared" si="9"/>
        <v>149</v>
      </c>
    </row>
    <row r="54" spans="3:20" ht="25.5" customHeight="1" thickBot="1" thickTop="1">
      <c r="C54" s="61"/>
      <c r="D54" s="173" t="s">
        <v>68</v>
      </c>
      <c r="E54" s="174"/>
      <c r="F54" s="99">
        <f>F53+'[1]I'!F54</f>
        <v>41</v>
      </c>
      <c r="G54" s="99">
        <f>G53+'[1]I'!G54</f>
        <v>16</v>
      </c>
      <c r="H54" s="99">
        <f>H53+'[1]I'!H54</f>
        <v>18</v>
      </c>
      <c r="I54" s="99">
        <f>I53+'[1]I'!I54</f>
        <v>51</v>
      </c>
      <c r="J54" s="99">
        <f>J53+'[1]I'!J54</f>
        <v>74</v>
      </c>
      <c r="K54" s="99">
        <f>K53+'[1]I'!K54</f>
        <v>3</v>
      </c>
      <c r="L54" s="99">
        <f>L53+'[1]I'!L54</f>
        <v>0</v>
      </c>
      <c r="M54" s="99">
        <f>M53+'[1]I'!M54</f>
        <v>13</v>
      </c>
      <c r="N54" s="99">
        <f>N53+'[1]I'!N54</f>
        <v>16</v>
      </c>
      <c r="O54" s="99">
        <f>O53+'[1]I'!O54</f>
        <v>5</v>
      </c>
      <c r="P54" s="99">
        <f>P53+'[1]I'!P54</f>
        <v>78</v>
      </c>
      <c r="Q54" s="99">
        <f>Q53+'[1]I'!Q54</f>
        <v>52</v>
      </c>
      <c r="R54" s="99">
        <f>R53+'[1]I'!R54</f>
        <v>48</v>
      </c>
      <c r="S54" s="99">
        <f>S53+'[1]I'!S54</f>
        <v>32</v>
      </c>
      <c r="T54" s="97">
        <f t="shared" si="9"/>
        <v>447</v>
      </c>
    </row>
    <row r="55" spans="3:20" s="59" customFormat="1" ht="25.5" customHeight="1" thickBot="1" thickTop="1">
      <c r="C55" s="60" t="s">
        <v>48</v>
      </c>
      <c r="D55" s="171" t="s">
        <v>69</v>
      </c>
      <c r="E55" s="172"/>
      <c r="F55" s="99">
        <v>0</v>
      </c>
      <c r="G55" s="93">
        <v>0</v>
      </c>
      <c r="H55" s="93">
        <v>1</v>
      </c>
      <c r="I55" s="93">
        <v>0</v>
      </c>
      <c r="J55" s="93">
        <v>4</v>
      </c>
      <c r="K55" s="93">
        <v>0</v>
      </c>
      <c r="L55" s="93">
        <v>0</v>
      </c>
      <c r="M55" s="93">
        <v>0</v>
      </c>
      <c r="N55" s="93">
        <v>1</v>
      </c>
      <c r="O55" s="93">
        <v>6</v>
      </c>
      <c r="P55" s="93">
        <v>0</v>
      </c>
      <c r="Q55" s="93">
        <v>3</v>
      </c>
      <c r="R55" s="93">
        <v>0</v>
      </c>
      <c r="S55" s="95">
        <v>12</v>
      </c>
      <c r="T55" s="88">
        <f t="shared" si="9"/>
        <v>27</v>
      </c>
    </row>
    <row r="56" spans="3:20" ht="25.5" customHeight="1" thickBot="1" thickTop="1">
      <c r="C56" s="61"/>
      <c r="D56" s="173" t="s">
        <v>70</v>
      </c>
      <c r="E56" s="174"/>
      <c r="F56" s="99">
        <f>F55+'[1]I'!F56</f>
        <v>0</v>
      </c>
      <c r="G56" s="99">
        <f>G55+'[1]I'!G56</f>
        <v>0</v>
      </c>
      <c r="H56" s="99">
        <f>H55+'[1]I'!H56</f>
        <v>12</v>
      </c>
      <c r="I56" s="99">
        <f>I55+'[1]I'!I56</f>
        <v>0</v>
      </c>
      <c r="J56" s="99">
        <f>J55+'[1]I'!J56</f>
        <v>15</v>
      </c>
      <c r="K56" s="99">
        <f>K55+'[1]I'!K56</f>
        <v>2</v>
      </c>
      <c r="L56" s="99">
        <f>L55+'[1]I'!L56</f>
        <v>0</v>
      </c>
      <c r="M56" s="99">
        <f>M55+'[1]I'!M56</f>
        <v>0</v>
      </c>
      <c r="N56" s="99">
        <f>N55+'[1]I'!N56</f>
        <v>2</v>
      </c>
      <c r="O56" s="99">
        <f>O55+'[1]I'!O56</f>
        <v>6</v>
      </c>
      <c r="P56" s="99">
        <f>P55+'[1]I'!P56</f>
        <v>2</v>
      </c>
      <c r="Q56" s="99">
        <f>Q55+'[1]I'!Q56</f>
        <v>9</v>
      </c>
      <c r="R56" s="99">
        <f>R55+'[1]I'!R56</f>
        <v>10</v>
      </c>
      <c r="S56" s="99">
        <f>S55+'[1]I'!S56</f>
        <v>16</v>
      </c>
      <c r="T56" s="97">
        <f t="shared" si="9"/>
        <v>74</v>
      </c>
    </row>
    <row r="57" spans="3:20" ht="25.5" customHeight="1" thickBot="1" thickTop="1">
      <c r="C57" s="17" t="s">
        <v>71</v>
      </c>
      <c r="D57" s="173" t="s">
        <v>72</v>
      </c>
      <c r="E57" s="174"/>
      <c r="F57" s="99">
        <v>0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  <c r="P57" s="93">
        <v>0</v>
      </c>
      <c r="Q57" s="93">
        <v>0</v>
      </c>
      <c r="R57" s="93">
        <v>0</v>
      </c>
      <c r="S57" s="95">
        <v>0</v>
      </c>
      <c r="T57" s="97">
        <f t="shared" si="9"/>
        <v>0</v>
      </c>
    </row>
    <row r="58" spans="3:20" ht="25.5" customHeight="1" thickBot="1" thickTop="1">
      <c r="C58" s="54"/>
      <c r="D58" s="173" t="s">
        <v>73</v>
      </c>
      <c r="E58" s="174"/>
      <c r="F58" s="99">
        <f>F57+'[1]I'!F58</f>
        <v>0</v>
      </c>
      <c r="G58" s="99">
        <f>G57+'[1]I'!G58</f>
        <v>0</v>
      </c>
      <c r="H58" s="99">
        <f>H57+'[1]I'!H58</f>
        <v>0</v>
      </c>
      <c r="I58" s="99">
        <f>I57+'[1]I'!I58</f>
        <v>0</v>
      </c>
      <c r="J58" s="99">
        <f>J57+'[1]I'!J58</f>
        <v>0</v>
      </c>
      <c r="K58" s="99">
        <f>K57+'[1]I'!K58</f>
        <v>0</v>
      </c>
      <c r="L58" s="99">
        <f>L57+'[1]I'!L58</f>
        <v>0</v>
      </c>
      <c r="M58" s="99">
        <f>M57+'[1]I'!M58</f>
        <v>0</v>
      </c>
      <c r="N58" s="99">
        <f>N57+'[1]I'!N58</f>
        <v>0</v>
      </c>
      <c r="O58" s="99">
        <f>O57+'[1]I'!O58</f>
        <v>0</v>
      </c>
      <c r="P58" s="99">
        <f>P57+'[1]I'!P58</f>
        <v>0</v>
      </c>
      <c r="Q58" s="99">
        <f>Q57+'[1]I'!Q58</f>
        <v>0</v>
      </c>
      <c r="R58" s="99">
        <f>R57+'[1]I'!R58</f>
        <v>0</v>
      </c>
      <c r="S58" s="99">
        <f>S57+'[1]I'!S58</f>
        <v>0</v>
      </c>
      <c r="T58" s="97">
        <f t="shared" si="9"/>
        <v>0</v>
      </c>
    </row>
    <row r="59" spans="3:20" s="59" customFormat="1" ht="25.5" customHeight="1" thickBot="1" thickTop="1">
      <c r="C59" s="60" t="s">
        <v>74</v>
      </c>
      <c r="D59" s="171" t="s">
        <v>75</v>
      </c>
      <c r="E59" s="172"/>
      <c r="F59" s="99">
        <v>0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  <c r="P59" s="93">
        <v>0</v>
      </c>
      <c r="Q59" s="93">
        <v>0</v>
      </c>
      <c r="R59" s="93">
        <v>0</v>
      </c>
      <c r="S59" s="95">
        <v>0</v>
      </c>
      <c r="T59" s="88">
        <f t="shared" si="9"/>
        <v>0</v>
      </c>
    </row>
    <row r="60" spans="3:20" ht="25.5" customHeight="1" thickBot="1" thickTop="1">
      <c r="C60" s="61"/>
      <c r="D60" s="173" t="s">
        <v>76</v>
      </c>
      <c r="E60" s="174"/>
      <c r="F60" s="99">
        <f>F59+'[1]I'!F60</f>
        <v>1</v>
      </c>
      <c r="G60" s="99">
        <f>G59+'[1]I'!G60</f>
        <v>1</v>
      </c>
      <c r="H60" s="99">
        <f>H59+'[1]I'!H60</f>
        <v>0</v>
      </c>
      <c r="I60" s="99">
        <f>I59+'[1]I'!I60</f>
        <v>0</v>
      </c>
      <c r="J60" s="99">
        <f>J59+'[1]I'!J60</f>
        <v>0</v>
      </c>
      <c r="K60" s="99">
        <f>K59+'[1]I'!K60</f>
        <v>0</v>
      </c>
      <c r="L60" s="99">
        <f>L59+'[1]I'!L60</f>
        <v>0</v>
      </c>
      <c r="M60" s="99">
        <f>M59+'[1]I'!M60</f>
        <v>0</v>
      </c>
      <c r="N60" s="99">
        <f>N59+'[1]I'!N60</f>
        <v>0</v>
      </c>
      <c r="O60" s="99">
        <f>O59+'[1]I'!O60</f>
        <v>0</v>
      </c>
      <c r="P60" s="99">
        <v>1</v>
      </c>
      <c r="Q60" s="99">
        <f>Q59+'[1]I'!Q60</f>
        <v>0</v>
      </c>
      <c r="R60" s="99">
        <f>R59+'[1]I'!R60</f>
        <v>0</v>
      </c>
      <c r="S60" s="99">
        <f>S59+'[1]I'!S60</f>
        <v>0</v>
      </c>
      <c r="T60" s="88">
        <f t="shared" si="9"/>
        <v>3</v>
      </c>
    </row>
    <row r="61" spans="3:20" ht="25.5" customHeight="1" thickBot="1" thickTop="1">
      <c r="C61" s="52" t="s">
        <v>77</v>
      </c>
      <c r="D61" s="173" t="s">
        <v>78</v>
      </c>
      <c r="E61" s="174"/>
      <c r="F61" s="99">
        <v>0</v>
      </c>
      <c r="G61" s="93">
        <v>0</v>
      </c>
      <c r="H61" s="93">
        <v>0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1</v>
      </c>
      <c r="S61" s="95">
        <v>0</v>
      </c>
      <c r="T61" s="97">
        <f t="shared" si="9"/>
        <v>1</v>
      </c>
    </row>
    <row r="62" spans="3:20" ht="25.5" customHeight="1" thickBot="1" thickTop="1">
      <c r="C62" s="61"/>
      <c r="D62" s="173" t="s">
        <v>79</v>
      </c>
      <c r="E62" s="174"/>
      <c r="F62" s="99">
        <f>F61+'[1]I'!F62</f>
        <v>0</v>
      </c>
      <c r="G62" s="99">
        <f>G61+'[1]I'!G62</f>
        <v>0</v>
      </c>
      <c r="H62" s="99">
        <f>H61+'[1]I'!H62</f>
        <v>0</v>
      </c>
      <c r="I62" s="99">
        <f>I61+'[1]I'!I62</f>
        <v>0</v>
      </c>
      <c r="J62" s="99">
        <f>J61+'[1]I'!J62</f>
        <v>0</v>
      </c>
      <c r="K62" s="99">
        <f>K61+'[1]I'!K62</f>
        <v>2</v>
      </c>
      <c r="L62" s="99">
        <f>L61+'[1]I'!L62</f>
        <v>0</v>
      </c>
      <c r="M62" s="99">
        <f>M61+'[1]I'!M62</f>
        <v>0</v>
      </c>
      <c r="N62" s="99">
        <f>N61+'[1]I'!N62</f>
        <v>1</v>
      </c>
      <c r="O62" s="99">
        <f>O61+'[1]I'!O62</f>
        <v>0</v>
      </c>
      <c r="P62" s="99">
        <f>P61+'[1]I'!P62</f>
        <v>0</v>
      </c>
      <c r="Q62" s="99">
        <f>Q61+'[1]I'!Q62</f>
        <v>1</v>
      </c>
      <c r="R62" s="99">
        <f>R61+'[1]I'!R62</f>
        <v>2</v>
      </c>
      <c r="S62" s="99">
        <f>S61+'[1]I'!S62</f>
        <v>4</v>
      </c>
      <c r="T62" s="97">
        <f t="shared" si="9"/>
        <v>10</v>
      </c>
    </row>
    <row r="63" spans="3:20" s="59" customFormat="1" ht="25.5" customHeight="1" thickBot="1" thickTop="1">
      <c r="C63" s="62" t="s">
        <v>80</v>
      </c>
      <c r="D63" s="171" t="s">
        <v>81</v>
      </c>
      <c r="E63" s="177"/>
      <c r="F63" s="93">
        <v>1</v>
      </c>
      <c r="G63" s="93">
        <v>0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93">
        <v>0</v>
      </c>
      <c r="Q63" s="93">
        <v>0</v>
      </c>
      <c r="R63" s="93">
        <v>1</v>
      </c>
      <c r="S63" s="95">
        <v>1</v>
      </c>
      <c r="T63" s="88">
        <f t="shared" si="9"/>
        <v>3</v>
      </c>
    </row>
    <row r="64" spans="3:20" ht="25.5" customHeight="1" thickBot="1" thickTop="1">
      <c r="C64" s="54"/>
      <c r="D64" s="173" t="s">
        <v>82</v>
      </c>
      <c r="E64" s="174"/>
      <c r="F64" s="99">
        <f>F63+'[1]I'!F64</f>
        <v>1</v>
      </c>
      <c r="G64" s="99">
        <f>G63+'[1]I'!G64</f>
        <v>0</v>
      </c>
      <c r="H64" s="99">
        <f>H63+'[1]I'!H64</f>
        <v>0</v>
      </c>
      <c r="I64" s="99">
        <f>I63+'[1]I'!I64</f>
        <v>0</v>
      </c>
      <c r="J64" s="99">
        <f>J63+'[1]I'!J64</f>
        <v>0</v>
      </c>
      <c r="K64" s="99">
        <f>K63+'[1]I'!K64</f>
        <v>0</v>
      </c>
      <c r="L64" s="99">
        <f>L63+'[1]I'!L64</f>
        <v>0</v>
      </c>
      <c r="M64" s="99">
        <f>M63+'[1]I'!M64</f>
        <v>0</v>
      </c>
      <c r="N64" s="99">
        <f>N63+'[1]I'!N64</f>
        <v>0</v>
      </c>
      <c r="O64" s="99">
        <f>O63+'[1]I'!O64</f>
        <v>0</v>
      </c>
      <c r="P64" s="99">
        <f>P63+'[1]I'!P64</f>
        <v>0</v>
      </c>
      <c r="Q64" s="99">
        <f>Q63+'[1]I'!Q64</f>
        <v>0</v>
      </c>
      <c r="R64" s="99">
        <f>R63+'[1]I'!R64</f>
        <v>1</v>
      </c>
      <c r="S64" s="99">
        <f>S63+'[1]I'!S64</f>
        <v>2</v>
      </c>
      <c r="T64" s="97">
        <f t="shared" si="9"/>
        <v>4</v>
      </c>
    </row>
    <row r="65" spans="3:20" ht="25.5" customHeight="1" thickBot="1" thickTop="1">
      <c r="C65" s="52" t="s">
        <v>83</v>
      </c>
      <c r="D65" s="173" t="s">
        <v>84</v>
      </c>
      <c r="E65" s="174"/>
      <c r="F65" s="99">
        <v>0</v>
      </c>
      <c r="G65" s="93">
        <v>0</v>
      </c>
      <c r="H65" s="93">
        <v>0</v>
      </c>
      <c r="I65" s="93">
        <v>0</v>
      </c>
      <c r="J65" s="93">
        <v>0</v>
      </c>
      <c r="K65" s="93">
        <v>0</v>
      </c>
      <c r="L65" s="93">
        <v>0</v>
      </c>
      <c r="M65" s="93">
        <v>10</v>
      </c>
      <c r="N65" s="93">
        <v>0</v>
      </c>
      <c r="O65" s="93">
        <v>0</v>
      </c>
      <c r="P65" s="93">
        <v>0</v>
      </c>
      <c r="Q65" s="93">
        <v>0</v>
      </c>
      <c r="R65" s="93">
        <v>13</v>
      </c>
      <c r="S65" s="95">
        <v>0</v>
      </c>
      <c r="T65" s="97">
        <f t="shared" si="9"/>
        <v>23</v>
      </c>
    </row>
    <row r="66" spans="3:20" ht="25.5" customHeight="1" thickBot="1" thickTop="1">
      <c r="C66" s="61"/>
      <c r="D66" s="173" t="s">
        <v>85</v>
      </c>
      <c r="E66" s="174"/>
      <c r="F66" s="99">
        <f>F65+'[1]I'!F66</f>
        <v>0</v>
      </c>
      <c r="G66" s="99">
        <f>G65+'[1]I'!G66</f>
        <v>0</v>
      </c>
      <c r="H66" s="99">
        <f>H65+'[1]I'!H66</f>
        <v>0</v>
      </c>
      <c r="I66" s="99">
        <f>I65+'[1]I'!I66</f>
        <v>0</v>
      </c>
      <c r="J66" s="99">
        <f>J65+'[1]I'!J66</f>
        <v>0</v>
      </c>
      <c r="K66" s="99">
        <f>K65+'[1]I'!K66</f>
        <v>0</v>
      </c>
      <c r="L66" s="99">
        <f>L65+'[1]I'!L66</f>
        <v>0</v>
      </c>
      <c r="M66" s="99">
        <f>M65+'[1]I'!M66</f>
        <v>10</v>
      </c>
      <c r="N66" s="99">
        <f>N65+'[1]I'!N66</f>
        <v>0</v>
      </c>
      <c r="O66" s="99">
        <f>O65+'[1]I'!O66</f>
        <v>0</v>
      </c>
      <c r="P66" s="99">
        <f>P65+'[1]I'!P66</f>
        <v>0</v>
      </c>
      <c r="Q66" s="99">
        <f>Q65+'[1]I'!Q66</f>
        <v>0</v>
      </c>
      <c r="R66" s="99">
        <f>R65+'[1]I'!R66</f>
        <v>13</v>
      </c>
      <c r="S66" s="99">
        <f>S65+'[1]I'!S66</f>
        <v>0</v>
      </c>
      <c r="T66" s="97">
        <f t="shared" si="9"/>
        <v>23</v>
      </c>
    </row>
    <row r="67" spans="3:20" s="59" customFormat="1" ht="25.5" customHeight="1" thickBot="1" thickTop="1">
      <c r="C67" s="60" t="s">
        <v>86</v>
      </c>
      <c r="D67" s="171" t="s">
        <v>87</v>
      </c>
      <c r="E67" s="172"/>
      <c r="F67" s="99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  <c r="P67" s="93">
        <v>0</v>
      </c>
      <c r="Q67" s="93">
        <v>0</v>
      </c>
      <c r="R67" s="93">
        <v>0</v>
      </c>
      <c r="S67" s="95">
        <v>0</v>
      </c>
      <c r="T67" s="88">
        <f t="shared" si="9"/>
        <v>0</v>
      </c>
    </row>
    <row r="68" spans="3:20" ht="25.5" customHeight="1" thickBot="1" thickTop="1">
      <c r="C68" s="61"/>
      <c r="D68" s="173" t="s">
        <v>88</v>
      </c>
      <c r="E68" s="174"/>
      <c r="F68" s="99">
        <f>F67+'[1]I'!F68</f>
        <v>0</v>
      </c>
      <c r="G68" s="99">
        <f>G67+'[1]I'!G68</f>
        <v>0</v>
      </c>
      <c r="H68" s="99">
        <f>H67+'[1]I'!H68</f>
        <v>0</v>
      </c>
      <c r="I68" s="99">
        <f>I67+'[1]I'!I68</f>
        <v>0</v>
      </c>
      <c r="J68" s="99">
        <f>J67+'[1]I'!J68</f>
        <v>0</v>
      </c>
      <c r="K68" s="99">
        <f>K67+'[1]I'!K68</f>
        <v>0</v>
      </c>
      <c r="L68" s="99">
        <f>L67+'[1]I'!L68</f>
        <v>0</v>
      </c>
      <c r="M68" s="99">
        <f>M67+'[1]I'!M68</f>
        <v>0</v>
      </c>
      <c r="N68" s="99">
        <f>N67+'[1]I'!N68</f>
        <v>0</v>
      </c>
      <c r="O68" s="99">
        <v>0</v>
      </c>
      <c r="P68" s="99">
        <f>P67+'[1]I'!P68</f>
        <v>0</v>
      </c>
      <c r="Q68" s="99">
        <f>Q67+'[1]I'!Q68</f>
        <v>0</v>
      </c>
      <c r="R68" s="99">
        <f>R67+'[1]I'!R68</f>
        <v>0</v>
      </c>
      <c r="S68" s="99">
        <f>S67+'[1]I'!S68</f>
        <v>0</v>
      </c>
      <c r="T68" s="97">
        <f t="shared" si="9"/>
        <v>0</v>
      </c>
    </row>
    <row r="69" spans="3:20" ht="25.5" customHeight="1" thickBot="1" thickTop="1">
      <c r="C69" s="52" t="s">
        <v>89</v>
      </c>
      <c r="D69" s="173" t="s">
        <v>90</v>
      </c>
      <c r="E69" s="174"/>
      <c r="F69" s="99">
        <v>0</v>
      </c>
      <c r="G69" s="93">
        <v>0</v>
      </c>
      <c r="H69" s="93">
        <v>0</v>
      </c>
      <c r="I69" s="93">
        <v>0</v>
      </c>
      <c r="J69" s="93">
        <v>0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  <c r="P69" s="93">
        <v>0</v>
      </c>
      <c r="Q69" s="93">
        <v>0</v>
      </c>
      <c r="R69" s="93">
        <v>0</v>
      </c>
      <c r="S69" s="95">
        <v>0</v>
      </c>
      <c r="T69" s="97">
        <f t="shared" si="9"/>
        <v>0</v>
      </c>
    </row>
    <row r="70" spans="3:20" ht="25.5" customHeight="1" thickBot="1" thickTop="1">
      <c r="C70" s="100"/>
      <c r="D70" s="175" t="s">
        <v>91</v>
      </c>
      <c r="E70" s="176"/>
      <c r="F70" s="101">
        <f>F69+'[1]I'!F70</f>
        <v>0</v>
      </c>
      <c r="G70" s="101">
        <f>G69+'[1]I'!G70</f>
        <v>0</v>
      </c>
      <c r="H70" s="101">
        <f>H69+'[1]I'!H70</f>
        <v>1</v>
      </c>
      <c r="I70" s="101">
        <f>I69+'[1]I'!I70</f>
        <v>0</v>
      </c>
      <c r="J70" s="101">
        <f>J69+'[1]I'!J70</f>
        <v>1</v>
      </c>
      <c r="K70" s="101">
        <f>K69+'[1]I'!K70</f>
        <v>0</v>
      </c>
      <c r="L70" s="101">
        <f>L69+'[1]I'!L70</f>
        <v>0</v>
      </c>
      <c r="M70" s="101">
        <f>M69+'[1]I'!M70</f>
        <v>0</v>
      </c>
      <c r="N70" s="101">
        <f>N69+'[1]I'!N70</f>
        <v>0</v>
      </c>
      <c r="O70" s="101">
        <v>0</v>
      </c>
      <c r="P70" s="101">
        <f>P69+'[1]I'!P70</f>
        <v>0</v>
      </c>
      <c r="Q70" s="101">
        <f>Q69+'[1]I'!Q70</f>
        <v>0</v>
      </c>
      <c r="R70" s="101">
        <f>R69+'[1]I'!R70</f>
        <v>0</v>
      </c>
      <c r="S70" s="101">
        <f>S69+'[1]I'!S70</f>
        <v>2</v>
      </c>
      <c r="T70" s="97">
        <f t="shared" si="9"/>
        <v>4</v>
      </c>
    </row>
    <row r="71" spans="3:20" ht="30" customHeight="1" thickBot="1">
      <c r="C71" s="46" t="s">
        <v>92</v>
      </c>
      <c r="D71" s="162" t="s">
        <v>93</v>
      </c>
      <c r="E71" s="163"/>
      <c r="F71" s="102">
        <f aca="true" t="shared" si="10" ref="F71:S71">F45+F47+F49+F51+F53+F59+F61+F63+F65+F67+F69</f>
        <v>53</v>
      </c>
      <c r="G71" s="102">
        <f t="shared" si="10"/>
        <v>26</v>
      </c>
      <c r="H71" s="102">
        <f t="shared" si="10"/>
        <v>38</v>
      </c>
      <c r="I71" s="102">
        <f t="shared" si="10"/>
        <v>82</v>
      </c>
      <c r="J71" s="102">
        <f t="shared" si="10"/>
        <v>104</v>
      </c>
      <c r="K71" s="102">
        <f t="shared" si="10"/>
        <v>24</v>
      </c>
      <c r="L71" s="102">
        <f t="shared" si="10"/>
        <v>3</v>
      </c>
      <c r="M71" s="102">
        <f t="shared" si="10"/>
        <v>31</v>
      </c>
      <c r="N71" s="102">
        <f t="shared" si="10"/>
        <v>16</v>
      </c>
      <c r="O71" s="102">
        <f t="shared" si="10"/>
        <v>26</v>
      </c>
      <c r="P71" s="102">
        <f t="shared" si="10"/>
        <v>54</v>
      </c>
      <c r="Q71" s="102">
        <f t="shared" si="10"/>
        <v>37</v>
      </c>
      <c r="R71" s="102">
        <f t="shared" si="10"/>
        <v>84</v>
      </c>
      <c r="S71" s="102">
        <f t="shared" si="10"/>
        <v>76</v>
      </c>
      <c r="T71" s="97">
        <f t="shared" si="9"/>
        <v>654</v>
      </c>
    </row>
    <row r="72" spans="3:20" ht="30" customHeight="1" thickBot="1">
      <c r="C72" s="100"/>
      <c r="D72" s="162" t="s">
        <v>94</v>
      </c>
      <c r="E72" s="163"/>
      <c r="F72" s="102">
        <f aca="true" t="shared" si="11" ref="F72:S72">F46+F48+F50+F52+F54+F60+F62+F64+F66+F68+F70</f>
        <v>153</v>
      </c>
      <c r="G72" s="102">
        <f t="shared" si="11"/>
        <v>73</v>
      </c>
      <c r="H72" s="102">
        <f t="shared" si="11"/>
        <v>106</v>
      </c>
      <c r="I72" s="102">
        <f t="shared" si="11"/>
        <v>175</v>
      </c>
      <c r="J72" s="102">
        <f t="shared" si="11"/>
        <v>228</v>
      </c>
      <c r="K72" s="102">
        <f t="shared" si="11"/>
        <v>63</v>
      </c>
      <c r="L72" s="102">
        <f t="shared" si="11"/>
        <v>4</v>
      </c>
      <c r="M72" s="102">
        <f t="shared" si="11"/>
        <v>44</v>
      </c>
      <c r="N72" s="102">
        <f t="shared" si="11"/>
        <v>46</v>
      </c>
      <c r="O72" s="102">
        <f t="shared" si="11"/>
        <v>36</v>
      </c>
      <c r="P72" s="102">
        <f t="shared" si="11"/>
        <v>349</v>
      </c>
      <c r="Q72" s="102">
        <f t="shared" si="11"/>
        <v>133</v>
      </c>
      <c r="R72" s="102">
        <f t="shared" si="11"/>
        <v>163</v>
      </c>
      <c r="S72" s="102">
        <f t="shared" si="11"/>
        <v>161</v>
      </c>
      <c r="T72" s="97">
        <f t="shared" si="9"/>
        <v>1734</v>
      </c>
    </row>
  </sheetData>
  <sheetProtection password="CAAD" sheet="1" objects="1" scenarios="1"/>
  <mergeCells count="65">
    <mergeCell ref="C39:N39"/>
    <mergeCell ref="D18:E18"/>
    <mergeCell ref="D12:E12"/>
    <mergeCell ref="D13:E13"/>
    <mergeCell ref="D14:E14"/>
    <mergeCell ref="D15:E15"/>
    <mergeCell ref="D16:E16"/>
    <mergeCell ref="D17:E17"/>
    <mergeCell ref="D26:E26"/>
    <mergeCell ref="D27:E27"/>
    <mergeCell ref="D20:E20"/>
    <mergeCell ref="D21:E21"/>
    <mergeCell ref="D22:E22"/>
    <mergeCell ref="D23:E23"/>
    <mergeCell ref="D37:E37"/>
    <mergeCell ref="D38:E38"/>
    <mergeCell ref="C36:T36"/>
    <mergeCell ref="D33:E33"/>
    <mergeCell ref="D35:E35"/>
    <mergeCell ref="D45:E45"/>
    <mergeCell ref="D46:E46"/>
    <mergeCell ref="C42:T42"/>
    <mergeCell ref="C44:T44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9:E69"/>
    <mergeCell ref="D70:E70"/>
    <mergeCell ref="D63:E63"/>
    <mergeCell ref="D64:E64"/>
    <mergeCell ref="D65:E65"/>
    <mergeCell ref="D66:E66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C4:T4"/>
    <mergeCell ref="C6:T6"/>
    <mergeCell ref="C19:T19"/>
    <mergeCell ref="C32:T32"/>
    <mergeCell ref="D28:E28"/>
    <mergeCell ref="D29:E29"/>
    <mergeCell ref="D30:E30"/>
    <mergeCell ref="D31:E31"/>
    <mergeCell ref="D24:E24"/>
    <mergeCell ref="D25:E25"/>
  </mergeCells>
  <printOptions horizontalCentered="1" verticalCentered="1"/>
  <pageMargins left="0" right="0" top="0" bottom="0" header="0" footer="0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03" t="s">
        <v>99</v>
      </c>
      <c r="C1" s="103"/>
      <c r="D1" s="103"/>
      <c r="E1" s="103"/>
      <c r="F1" s="103"/>
      <c r="G1" s="103"/>
      <c r="H1" s="104"/>
      <c r="I1" s="104"/>
      <c r="J1" s="104"/>
      <c r="K1" s="104"/>
      <c r="L1" s="104"/>
    </row>
    <row r="2" spans="2:12" ht="18.75" thickBot="1">
      <c r="B2" s="103" t="s">
        <v>100</v>
      </c>
      <c r="C2" s="103"/>
      <c r="D2" s="103"/>
      <c r="E2" s="103"/>
      <c r="F2" s="103"/>
      <c r="G2" s="104"/>
      <c r="H2" s="104"/>
      <c r="I2" s="104"/>
      <c r="J2" s="104"/>
      <c r="K2" s="104"/>
      <c r="L2" s="104"/>
    </row>
    <row r="3" spans="1:14" ht="25.5">
      <c r="A3" s="105"/>
      <c r="B3" s="106" t="s">
        <v>101</v>
      </c>
      <c r="C3" s="107"/>
      <c r="D3" s="108" t="s">
        <v>102</v>
      </c>
      <c r="F3" s="105"/>
      <c r="G3" s="106" t="s">
        <v>103</v>
      </c>
      <c r="H3" s="109"/>
      <c r="I3" s="108" t="s">
        <v>102</v>
      </c>
      <c r="K3" s="105"/>
      <c r="L3" s="106" t="s">
        <v>101</v>
      </c>
      <c r="M3" s="107"/>
      <c r="N3" s="108" t="s">
        <v>102</v>
      </c>
    </row>
    <row r="4" spans="1:14" ht="15.75">
      <c r="A4" s="110" t="s">
        <v>104</v>
      </c>
      <c r="B4" s="111" t="s">
        <v>105</v>
      </c>
      <c r="C4" s="112" t="s">
        <v>106</v>
      </c>
      <c r="D4" s="113">
        <f>SUM(D5:D12)</f>
        <v>18169</v>
      </c>
      <c r="F4" s="114">
        <v>8</v>
      </c>
      <c r="G4" s="115" t="s">
        <v>107</v>
      </c>
      <c r="H4" s="116" t="s">
        <v>108</v>
      </c>
      <c r="I4" s="117">
        <v>596</v>
      </c>
      <c r="K4" s="110" t="s">
        <v>109</v>
      </c>
      <c r="L4" s="111" t="s">
        <v>110</v>
      </c>
      <c r="M4" s="111" t="s">
        <v>106</v>
      </c>
      <c r="N4" s="113">
        <f>SUM(N5:N15)</f>
        <v>18872</v>
      </c>
    </row>
    <row r="5" spans="1:14" ht="15">
      <c r="A5" s="114">
        <v>1</v>
      </c>
      <c r="B5" s="115" t="s">
        <v>111</v>
      </c>
      <c r="C5" s="116" t="s">
        <v>108</v>
      </c>
      <c r="D5" s="117">
        <v>738</v>
      </c>
      <c r="F5" s="114"/>
      <c r="G5" s="115"/>
      <c r="H5" s="116"/>
      <c r="I5" s="117"/>
      <c r="K5" s="114">
        <v>1</v>
      </c>
      <c r="L5" s="115" t="s">
        <v>112</v>
      </c>
      <c r="M5" s="116" t="s">
        <v>113</v>
      </c>
      <c r="N5" s="117">
        <v>444</v>
      </c>
    </row>
    <row r="6" spans="1:14" ht="15.75">
      <c r="A6" s="114">
        <v>2</v>
      </c>
      <c r="B6" s="115" t="s">
        <v>114</v>
      </c>
      <c r="C6" s="116" t="s">
        <v>108</v>
      </c>
      <c r="D6" s="117">
        <v>797</v>
      </c>
      <c r="F6" s="110" t="s">
        <v>115</v>
      </c>
      <c r="G6" s="111" t="s">
        <v>10</v>
      </c>
      <c r="H6" s="118" t="s">
        <v>106</v>
      </c>
      <c r="I6" s="119">
        <f>SUM(I7:I11)</f>
        <v>5343</v>
      </c>
      <c r="K6" s="114">
        <v>2</v>
      </c>
      <c r="L6" s="115" t="s">
        <v>116</v>
      </c>
      <c r="M6" s="116" t="s">
        <v>108</v>
      </c>
      <c r="N6" s="117">
        <v>409</v>
      </c>
    </row>
    <row r="7" spans="1:14" ht="15">
      <c r="A7" s="114">
        <v>3</v>
      </c>
      <c r="B7" s="115" t="s">
        <v>117</v>
      </c>
      <c r="C7" s="116" t="s">
        <v>118</v>
      </c>
      <c r="D7" s="117">
        <v>11366</v>
      </c>
      <c r="F7" s="114">
        <v>1</v>
      </c>
      <c r="G7" s="115" t="s">
        <v>119</v>
      </c>
      <c r="H7" s="116" t="s">
        <v>113</v>
      </c>
      <c r="I7" s="117">
        <v>807</v>
      </c>
      <c r="K7" s="114">
        <v>3</v>
      </c>
      <c r="L7" s="115" t="s">
        <v>120</v>
      </c>
      <c r="M7" s="116" t="s">
        <v>113</v>
      </c>
      <c r="N7" s="117">
        <v>1080</v>
      </c>
    </row>
    <row r="8" spans="1:14" ht="15">
      <c r="A8" s="114">
        <v>4</v>
      </c>
      <c r="B8" s="115" t="s">
        <v>121</v>
      </c>
      <c r="C8" s="116" t="s">
        <v>108</v>
      </c>
      <c r="D8" s="117">
        <v>570</v>
      </c>
      <c r="F8" s="114">
        <v>2</v>
      </c>
      <c r="G8" s="115" t="s">
        <v>122</v>
      </c>
      <c r="H8" s="116" t="s">
        <v>108</v>
      </c>
      <c r="I8" s="117">
        <v>571</v>
      </c>
      <c r="K8" s="114">
        <v>4</v>
      </c>
      <c r="L8" s="115" t="s">
        <v>123</v>
      </c>
      <c r="M8" s="116" t="s">
        <v>113</v>
      </c>
      <c r="N8" s="117">
        <v>634</v>
      </c>
    </row>
    <row r="9" spans="1:14" ht="15">
      <c r="A9" s="114">
        <v>5</v>
      </c>
      <c r="B9" s="115" t="s">
        <v>124</v>
      </c>
      <c r="C9" s="116" t="s">
        <v>118</v>
      </c>
      <c r="D9" s="117">
        <v>1338</v>
      </c>
      <c r="E9" s="120"/>
      <c r="F9" s="114">
        <v>3</v>
      </c>
      <c r="G9" s="115" t="s">
        <v>125</v>
      </c>
      <c r="H9" s="116" t="s">
        <v>113</v>
      </c>
      <c r="I9" s="117">
        <v>807</v>
      </c>
      <c r="K9" s="114">
        <v>5</v>
      </c>
      <c r="L9" s="115" t="s">
        <v>126</v>
      </c>
      <c r="M9" s="116" t="s">
        <v>113</v>
      </c>
      <c r="N9" s="117">
        <v>1283</v>
      </c>
    </row>
    <row r="10" spans="1:14" ht="15.75">
      <c r="A10" s="114" t="s">
        <v>48</v>
      </c>
      <c r="B10" s="115" t="s">
        <v>127</v>
      </c>
      <c r="C10" s="116" t="s">
        <v>108</v>
      </c>
      <c r="D10" s="117">
        <v>810</v>
      </c>
      <c r="E10" s="121"/>
      <c r="F10" s="114">
        <v>4</v>
      </c>
      <c r="G10" s="115" t="s">
        <v>128</v>
      </c>
      <c r="H10" s="116" t="s">
        <v>113</v>
      </c>
      <c r="I10" s="117">
        <v>969</v>
      </c>
      <c r="K10" s="114" t="s">
        <v>48</v>
      </c>
      <c r="L10" s="115" t="s">
        <v>129</v>
      </c>
      <c r="M10" s="116" t="s">
        <v>113</v>
      </c>
      <c r="N10" s="117">
        <v>3170</v>
      </c>
    </row>
    <row r="11" spans="1:14" ht="15">
      <c r="A11" s="114">
        <v>7</v>
      </c>
      <c r="B11" s="115" t="s">
        <v>130</v>
      </c>
      <c r="C11" s="116" t="s">
        <v>108</v>
      </c>
      <c r="D11" s="117">
        <v>843</v>
      </c>
      <c r="E11" s="122"/>
      <c r="F11" s="114">
        <v>5</v>
      </c>
      <c r="G11" s="115" t="s">
        <v>131</v>
      </c>
      <c r="H11" s="116" t="s">
        <v>113</v>
      </c>
      <c r="I11" s="117">
        <v>2189</v>
      </c>
      <c r="K11" s="114">
        <v>7</v>
      </c>
      <c r="L11" s="115" t="s">
        <v>132</v>
      </c>
      <c r="M11" s="116" t="s">
        <v>108</v>
      </c>
      <c r="N11" s="117">
        <v>591</v>
      </c>
    </row>
    <row r="12" spans="1:14" ht="15">
      <c r="A12" s="114">
        <v>8</v>
      </c>
      <c r="B12" s="115" t="s">
        <v>133</v>
      </c>
      <c r="C12" s="116" t="s">
        <v>113</v>
      </c>
      <c r="D12" s="117">
        <v>1707</v>
      </c>
      <c r="E12" s="122"/>
      <c r="F12" s="114"/>
      <c r="G12" s="115"/>
      <c r="H12" s="116"/>
      <c r="I12" s="117"/>
      <c r="K12" s="114">
        <v>8</v>
      </c>
      <c r="L12" s="115" t="s">
        <v>134</v>
      </c>
      <c r="M12" s="116" t="s">
        <v>108</v>
      </c>
      <c r="N12" s="117">
        <v>425</v>
      </c>
    </row>
    <row r="13" spans="1:14" ht="15.75">
      <c r="A13" s="114"/>
      <c r="B13" s="115"/>
      <c r="C13" s="116"/>
      <c r="D13" s="117"/>
      <c r="E13" s="122"/>
      <c r="F13" s="110" t="s">
        <v>135</v>
      </c>
      <c r="G13" s="111" t="s">
        <v>136</v>
      </c>
      <c r="H13" s="118" t="s">
        <v>106</v>
      </c>
      <c r="I13" s="119">
        <f>SUM(I14:I18)</f>
        <v>6919</v>
      </c>
      <c r="K13" s="114">
        <v>9</v>
      </c>
      <c r="L13" s="115" t="s">
        <v>137</v>
      </c>
      <c r="M13" s="116" t="s">
        <v>108</v>
      </c>
      <c r="N13" s="117">
        <v>402</v>
      </c>
    </row>
    <row r="14" spans="1:14" ht="15.75">
      <c r="A14" s="110" t="s">
        <v>138</v>
      </c>
      <c r="B14" s="111" t="s">
        <v>139</v>
      </c>
      <c r="C14" s="118" t="s">
        <v>106</v>
      </c>
      <c r="D14" s="119">
        <f>SUM(D15:D21)</f>
        <v>8587</v>
      </c>
      <c r="E14" s="123"/>
      <c r="F14" s="114">
        <v>1</v>
      </c>
      <c r="G14" s="115" t="s">
        <v>140</v>
      </c>
      <c r="H14" s="116" t="s">
        <v>113</v>
      </c>
      <c r="I14" s="117">
        <v>1117</v>
      </c>
      <c r="K14" s="114">
        <v>10</v>
      </c>
      <c r="L14" s="115" t="s">
        <v>141</v>
      </c>
      <c r="M14" s="116" t="s">
        <v>108</v>
      </c>
      <c r="N14" s="117">
        <v>1472</v>
      </c>
    </row>
    <row r="15" spans="1:14" ht="15">
      <c r="A15" s="114">
        <v>1</v>
      </c>
      <c r="B15" s="115" t="s">
        <v>142</v>
      </c>
      <c r="C15" s="116" t="s">
        <v>108</v>
      </c>
      <c r="D15" s="117">
        <v>466</v>
      </c>
      <c r="E15" s="122"/>
      <c r="F15" s="114">
        <v>2</v>
      </c>
      <c r="G15" s="115" t="s">
        <v>143</v>
      </c>
      <c r="H15" s="116" t="s">
        <v>113</v>
      </c>
      <c r="I15" s="117">
        <v>2417</v>
      </c>
      <c r="K15" s="114">
        <v>11</v>
      </c>
      <c r="L15" s="115" t="s">
        <v>141</v>
      </c>
      <c r="M15" s="116" t="s">
        <v>118</v>
      </c>
      <c r="N15" s="117">
        <v>8962</v>
      </c>
    </row>
    <row r="16" spans="1:14" ht="15.75">
      <c r="A16" s="114">
        <v>2</v>
      </c>
      <c r="B16" s="115" t="s">
        <v>144</v>
      </c>
      <c r="C16" s="116" t="s">
        <v>108</v>
      </c>
      <c r="D16" s="117">
        <v>344</v>
      </c>
      <c r="E16" s="122"/>
      <c r="F16" s="114">
        <v>3</v>
      </c>
      <c r="G16" s="115" t="s">
        <v>145</v>
      </c>
      <c r="H16" s="116" t="s">
        <v>108</v>
      </c>
      <c r="I16" s="117">
        <v>476</v>
      </c>
      <c r="K16" s="114"/>
      <c r="L16" s="115"/>
      <c r="M16" s="116"/>
      <c r="N16" s="119"/>
    </row>
    <row r="17" spans="1:14" ht="15.75">
      <c r="A17" s="114">
        <v>3</v>
      </c>
      <c r="B17" s="115" t="s">
        <v>146</v>
      </c>
      <c r="C17" s="116" t="s">
        <v>108</v>
      </c>
      <c r="D17" s="117">
        <v>795</v>
      </c>
      <c r="E17" s="122"/>
      <c r="F17" s="114">
        <v>4</v>
      </c>
      <c r="G17" s="115" t="s">
        <v>147</v>
      </c>
      <c r="H17" s="116" t="s">
        <v>113</v>
      </c>
      <c r="I17" s="117">
        <v>2346</v>
      </c>
      <c r="K17" s="110" t="s">
        <v>148</v>
      </c>
      <c r="L17" s="111" t="s">
        <v>17</v>
      </c>
      <c r="M17" s="118" t="s">
        <v>106</v>
      </c>
      <c r="N17" s="119">
        <f>SUM(N18:N26)</f>
        <v>11275</v>
      </c>
    </row>
    <row r="18" spans="1:14" ht="15">
      <c r="A18" s="114">
        <v>4</v>
      </c>
      <c r="B18" s="115" t="s">
        <v>149</v>
      </c>
      <c r="C18" s="116" t="s">
        <v>108</v>
      </c>
      <c r="D18" s="117">
        <v>1229</v>
      </c>
      <c r="E18" s="122"/>
      <c r="F18" s="114">
        <v>5</v>
      </c>
      <c r="G18" s="115" t="s">
        <v>150</v>
      </c>
      <c r="H18" s="116" t="s">
        <v>108</v>
      </c>
      <c r="I18" s="117">
        <v>563</v>
      </c>
      <c r="K18" s="114">
        <v>1</v>
      </c>
      <c r="L18" s="115" t="s">
        <v>151</v>
      </c>
      <c r="M18" s="116" t="s">
        <v>108</v>
      </c>
      <c r="N18" s="117">
        <v>504</v>
      </c>
    </row>
    <row r="19" spans="1:14" ht="15">
      <c r="A19" s="114">
        <v>5</v>
      </c>
      <c r="B19" s="115" t="s">
        <v>149</v>
      </c>
      <c r="C19" s="116" t="s">
        <v>118</v>
      </c>
      <c r="D19" s="117">
        <v>2764</v>
      </c>
      <c r="E19" s="122"/>
      <c r="F19" s="114"/>
      <c r="G19" s="115"/>
      <c r="H19" s="116"/>
      <c r="I19" s="117"/>
      <c r="K19" s="114">
        <v>2</v>
      </c>
      <c r="L19" s="115" t="s">
        <v>152</v>
      </c>
      <c r="M19" s="116" t="s">
        <v>118</v>
      </c>
      <c r="N19" s="117">
        <v>691</v>
      </c>
    </row>
    <row r="20" spans="1:14" ht="15.75">
      <c r="A20" s="114">
        <v>6</v>
      </c>
      <c r="B20" s="115" t="s">
        <v>153</v>
      </c>
      <c r="C20" s="116" t="s">
        <v>113</v>
      </c>
      <c r="D20" s="117">
        <v>2506</v>
      </c>
      <c r="E20" s="122"/>
      <c r="F20" s="110" t="s">
        <v>154</v>
      </c>
      <c r="G20" s="111" t="s">
        <v>12</v>
      </c>
      <c r="H20" s="118" t="s">
        <v>106</v>
      </c>
      <c r="I20" s="119">
        <f>SUM(I21:I25)</f>
        <v>4405</v>
      </c>
      <c r="K20" s="114">
        <v>3</v>
      </c>
      <c r="L20" s="115" t="s">
        <v>155</v>
      </c>
      <c r="M20" s="116" t="s">
        <v>113</v>
      </c>
      <c r="N20" s="117">
        <v>1015</v>
      </c>
    </row>
    <row r="21" spans="1:14" ht="15">
      <c r="A21" s="114">
        <v>7</v>
      </c>
      <c r="B21" s="115" t="s">
        <v>156</v>
      </c>
      <c r="C21" s="116" t="s">
        <v>108</v>
      </c>
      <c r="D21" s="117">
        <v>483</v>
      </c>
      <c r="E21" s="122"/>
      <c r="F21" s="114">
        <v>1</v>
      </c>
      <c r="G21" s="115" t="s">
        <v>157</v>
      </c>
      <c r="H21" s="116" t="s">
        <v>108</v>
      </c>
      <c r="I21" s="117">
        <v>485</v>
      </c>
      <c r="K21" s="114">
        <v>4</v>
      </c>
      <c r="L21" s="115" t="s">
        <v>158</v>
      </c>
      <c r="M21" s="116" t="s">
        <v>113</v>
      </c>
      <c r="N21" s="117">
        <v>931</v>
      </c>
    </row>
    <row r="22" spans="1:14" ht="15.75">
      <c r="A22" s="110"/>
      <c r="B22" s="111"/>
      <c r="C22" s="116"/>
      <c r="D22" s="119"/>
      <c r="E22" s="123"/>
      <c r="F22" s="114">
        <v>2</v>
      </c>
      <c r="G22" s="115" t="s">
        <v>159</v>
      </c>
      <c r="H22" s="116" t="s">
        <v>113</v>
      </c>
      <c r="I22" s="117">
        <v>524</v>
      </c>
      <c r="K22" s="114">
        <v>5</v>
      </c>
      <c r="L22" s="115" t="s">
        <v>160</v>
      </c>
      <c r="M22" s="116" t="s">
        <v>108</v>
      </c>
      <c r="N22" s="117">
        <v>733</v>
      </c>
    </row>
    <row r="23" spans="1:14" ht="15.75">
      <c r="A23" s="110" t="s">
        <v>161</v>
      </c>
      <c r="B23" s="111" t="s">
        <v>8</v>
      </c>
      <c r="C23" s="118" t="s">
        <v>106</v>
      </c>
      <c r="D23" s="119">
        <f>SUM(D24:D29)</f>
        <v>6915</v>
      </c>
      <c r="E23" s="122"/>
      <c r="F23" s="114">
        <v>3</v>
      </c>
      <c r="G23" s="115" t="s">
        <v>162</v>
      </c>
      <c r="H23" s="116" t="s">
        <v>108</v>
      </c>
      <c r="I23" s="117">
        <v>576</v>
      </c>
      <c r="K23" s="114">
        <v>6</v>
      </c>
      <c r="L23" s="115" t="s">
        <v>163</v>
      </c>
      <c r="M23" s="116" t="s">
        <v>113</v>
      </c>
      <c r="N23" s="117">
        <v>3071</v>
      </c>
    </row>
    <row r="24" spans="1:14" ht="15">
      <c r="A24" s="114">
        <v>1</v>
      </c>
      <c r="B24" s="115" t="s">
        <v>164</v>
      </c>
      <c r="C24" s="116" t="s">
        <v>108</v>
      </c>
      <c r="D24" s="117">
        <v>703</v>
      </c>
      <c r="E24" s="122"/>
      <c r="F24" s="114">
        <v>4</v>
      </c>
      <c r="G24" s="115" t="s">
        <v>165</v>
      </c>
      <c r="H24" s="116" t="s">
        <v>113</v>
      </c>
      <c r="I24" s="117">
        <v>2112</v>
      </c>
      <c r="K24" s="114">
        <v>7</v>
      </c>
      <c r="L24" s="115" t="s">
        <v>166</v>
      </c>
      <c r="M24" s="116" t="s">
        <v>108</v>
      </c>
      <c r="N24" s="117">
        <v>307</v>
      </c>
    </row>
    <row r="25" spans="1:14" ht="15">
      <c r="A25" s="114">
        <v>2</v>
      </c>
      <c r="B25" s="115" t="s">
        <v>167</v>
      </c>
      <c r="C25" s="116" t="s">
        <v>113</v>
      </c>
      <c r="D25" s="117">
        <v>2846</v>
      </c>
      <c r="E25" s="122"/>
      <c r="F25" s="114">
        <v>5</v>
      </c>
      <c r="G25" s="115" t="s">
        <v>168</v>
      </c>
      <c r="H25" s="116" t="s">
        <v>113</v>
      </c>
      <c r="I25" s="117">
        <v>708</v>
      </c>
      <c r="K25" s="114">
        <v>8</v>
      </c>
      <c r="L25" s="115" t="s">
        <v>169</v>
      </c>
      <c r="M25" s="116" t="s">
        <v>108</v>
      </c>
      <c r="N25" s="117">
        <v>850</v>
      </c>
    </row>
    <row r="26" spans="1:14" ht="15">
      <c r="A26" s="114">
        <v>3</v>
      </c>
      <c r="B26" s="115" t="s">
        <v>170</v>
      </c>
      <c r="C26" s="116" t="s">
        <v>108</v>
      </c>
      <c r="D26" s="117">
        <v>745</v>
      </c>
      <c r="E26" s="122"/>
      <c r="F26" s="114"/>
      <c r="G26" s="115"/>
      <c r="H26" s="116"/>
      <c r="I26" s="117"/>
      <c r="K26" s="114">
        <v>9</v>
      </c>
      <c r="L26" s="115" t="s">
        <v>169</v>
      </c>
      <c r="M26" s="116" t="s">
        <v>118</v>
      </c>
      <c r="N26" s="117">
        <v>3173</v>
      </c>
    </row>
    <row r="27" spans="1:14" ht="15.75">
      <c r="A27" s="114">
        <v>4</v>
      </c>
      <c r="B27" s="115" t="s">
        <v>171</v>
      </c>
      <c r="C27" s="116" t="s">
        <v>108</v>
      </c>
      <c r="D27" s="117">
        <v>436</v>
      </c>
      <c r="E27" s="122"/>
      <c r="F27" s="110" t="s">
        <v>172</v>
      </c>
      <c r="G27" s="111" t="s">
        <v>13</v>
      </c>
      <c r="H27" s="118" t="s">
        <v>106</v>
      </c>
      <c r="I27" s="119">
        <f>SUM(I28:I33)</f>
        <v>4906</v>
      </c>
      <c r="K27" s="114"/>
      <c r="L27" s="115"/>
      <c r="M27" s="116"/>
      <c r="N27" s="117"/>
    </row>
    <row r="28" spans="1:14" ht="15.75">
      <c r="A28" s="114">
        <v>5</v>
      </c>
      <c r="B28" s="115" t="s">
        <v>173</v>
      </c>
      <c r="C28" s="116" t="s">
        <v>113</v>
      </c>
      <c r="D28" s="117">
        <v>1444</v>
      </c>
      <c r="E28" s="123"/>
      <c r="F28" s="114">
        <v>1</v>
      </c>
      <c r="G28" s="115" t="s">
        <v>174</v>
      </c>
      <c r="H28" s="116" t="s">
        <v>108</v>
      </c>
      <c r="I28" s="117">
        <v>343</v>
      </c>
      <c r="K28" s="110" t="s">
        <v>175</v>
      </c>
      <c r="L28" s="111" t="s">
        <v>18</v>
      </c>
      <c r="M28" s="118" t="s">
        <v>106</v>
      </c>
      <c r="N28" s="119">
        <f>SUM(N29:N38)</f>
        <v>12803</v>
      </c>
    </row>
    <row r="29" spans="1:14" ht="15">
      <c r="A29" s="114">
        <v>6</v>
      </c>
      <c r="B29" s="115" t="s">
        <v>176</v>
      </c>
      <c r="C29" s="116" t="s">
        <v>113</v>
      </c>
      <c r="D29" s="117">
        <v>741</v>
      </c>
      <c r="E29" s="122"/>
      <c r="F29" s="114">
        <v>2</v>
      </c>
      <c r="G29" s="115" t="s">
        <v>177</v>
      </c>
      <c r="H29" s="116" t="s">
        <v>108</v>
      </c>
      <c r="I29" s="117">
        <v>664</v>
      </c>
      <c r="K29" s="114">
        <v>1</v>
      </c>
      <c r="L29" s="115" t="s">
        <v>178</v>
      </c>
      <c r="M29" s="116" t="s">
        <v>108</v>
      </c>
      <c r="N29" s="117">
        <v>666</v>
      </c>
    </row>
    <row r="30" spans="1:14" ht="15">
      <c r="A30" s="114"/>
      <c r="B30" s="115"/>
      <c r="C30" s="116"/>
      <c r="D30" s="117"/>
      <c r="E30" s="122"/>
      <c r="F30" s="114">
        <v>3</v>
      </c>
      <c r="G30" s="115" t="s">
        <v>179</v>
      </c>
      <c r="H30" s="116" t="s">
        <v>108</v>
      </c>
      <c r="I30" s="117">
        <v>468</v>
      </c>
      <c r="K30" s="114">
        <v>2</v>
      </c>
      <c r="L30" s="115" t="s">
        <v>180</v>
      </c>
      <c r="M30" s="116" t="s">
        <v>113</v>
      </c>
      <c r="N30" s="117">
        <v>1182</v>
      </c>
    </row>
    <row r="31" spans="1:14" ht="15.75">
      <c r="A31" s="110" t="s">
        <v>181</v>
      </c>
      <c r="B31" s="111" t="s">
        <v>182</v>
      </c>
      <c r="C31" s="118" t="s">
        <v>106</v>
      </c>
      <c r="D31" s="119">
        <v>12384</v>
      </c>
      <c r="E31" s="122"/>
      <c r="F31" s="114">
        <v>4</v>
      </c>
      <c r="G31" s="115" t="s">
        <v>183</v>
      </c>
      <c r="H31" s="116" t="s">
        <v>108</v>
      </c>
      <c r="I31" s="117">
        <v>424</v>
      </c>
      <c r="K31" s="114">
        <v>3</v>
      </c>
      <c r="L31" s="115" t="s">
        <v>184</v>
      </c>
      <c r="M31" s="116" t="s">
        <v>108</v>
      </c>
      <c r="N31" s="117">
        <v>437</v>
      </c>
    </row>
    <row r="32" spans="1:14" ht="15">
      <c r="A32" s="114">
        <v>1</v>
      </c>
      <c r="B32" s="115" t="s">
        <v>185</v>
      </c>
      <c r="C32" s="116" t="s">
        <v>113</v>
      </c>
      <c r="D32" s="117">
        <v>702</v>
      </c>
      <c r="E32" s="122"/>
      <c r="F32" s="114">
        <v>5</v>
      </c>
      <c r="G32" s="115" t="s">
        <v>186</v>
      </c>
      <c r="H32" s="116" t="s">
        <v>113</v>
      </c>
      <c r="I32" s="117">
        <v>2478</v>
      </c>
      <c r="K32" s="114">
        <v>4</v>
      </c>
      <c r="L32" s="115" t="s">
        <v>187</v>
      </c>
      <c r="M32" s="116" t="s">
        <v>113</v>
      </c>
      <c r="N32" s="117">
        <v>3234</v>
      </c>
    </row>
    <row r="33" spans="1:14" ht="15">
      <c r="A33" s="114">
        <v>2</v>
      </c>
      <c r="B33" s="115" t="s">
        <v>188</v>
      </c>
      <c r="C33" s="116" t="s">
        <v>108</v>
      </c>
      <c r="D33" s="117">
        <v>490</v>
      </c>
      <c r="E33" s="122"/>
      <c r="F33" s="114">
        <v>6</v>
      </c>
      <c r="G33" s="115" t="s">
        <v>189</v>
      </c>
      <c r="H33" s="116" t="s">
        <v>113</v>
      </c>
      <c r="I33" s="117">
        <v>529</v>
      </c>
      <c r="K33" s="114">
        <v>5</v>
      </c>
      <c r="L33" s="115" t="s">
        <v>190</v>
      </c>
      <c r="M33" s="116" t="s">
        <v>118</v>
      </c>
      <c r="N33" s="117">
        <v>432</v>
      </c>
    </row>
    <row r="34" spans="1:14" ht="15">
      <c r="A34" s="114" t="s">
        <v>31</v>
      </c>
      <c r="B34" s="115" t="s">
        <v>191</v>
      </c>
      <c r="C34" s="116" t="s">
        <v>113</v>
      </c>
      <c r="D34" s="117">
        <v>2420</v>
      </c>
      <c r="E34" s="122"/>
      <c r="F34" s="114"/>
      <c r="G34" s="115"/>
      <c r="H34" s="116"/>
      <c r="I34" s="117"/>
      <c r="K34" s="114">
        <v>6</v>
      </c>
      <c r="L34" s="115" t="s">
        <v>192</v>
      </c>
      <c r="M34" s="116" t="s">
        <v>108</v>
      </c>
      <c r="N34" s="117">
        <v>453</v>
      </c>
    </row>
    <row r="35" spans="1:14" ht="15.75">
      <c r="A35" s="114">
        <v>4</v>
      </c>
      <c r="B35" s="115" t="s">
        <v>193</v>
      </c>
      <c r="C35" s="116" t="s">
        <v>108</v>
      </c>
      <c r="D35" s="117">
        <v>975</v>
      </c>
      <c r="E35" s="122"/>
      <c r="F35" s="124" t="s">
        <v>194</v>
      </c>
      <c r="G35" s="125" t="s">
        <v>14</v>
      </c>
      <c r="H35" s="126" t="s">
        <v>106</v>
      </c>
      <c r="I35" s="119">
        <f>SUM(I36:I38)</f>
        <v>4126</v>
      </c>
      <c r="K35" s="114">
        <v>7</v>
      </c>
      <c r="L35" s="115" t="s">
        <v>195</v>
      </c>
      <c r="M35" s="116" t="s">
        <v>108</v>
      </c>
      <c r="N35" s="117">
        <v>809</v>
      </c>
    </row>
    <row r="36" spans="1:14" ht="15">
      <c r="A36" s="114">
        <v>5</v>
      </c>
      <c r="B36" s="115" t="s">
        <v>193</v>
      </c>
      <c r="C36" s="116" t="s">
        <v>118</v>
      </c>
      <c r="D36" s="117">
        <v>5524</v>
      </c>
      <c r="E36" s="122"/>
      <c r="F36" s="114">
        <v>1</v>
      </c>
      <c r="G36" s="115" t="s">
        <v>196</v>
      </c>
      <c r="H36" s="116" t="s">
        <v>113</v>
      </c>
      <c r="I36" s="117">
        <v>1144</v>
      </c>
      <c r="K36" s="114">
        <v>8</v>
      </c>
      <c r="L36" s="115" t="s">
        <v>197</v>
      </c>
      <c r="M36" s="116" t="s">
        <v>108</v>
      </c>
      <c r="N36" s="117">
        <v>510</v>
      </c>
    </row>
    <row r="37" spans="1:14" ht="15">
      <c r="A37" s="114">
        <v>6</v>
      </c>
      <c r="B37" s="115" t="s">
        <v>198</v>
      </c>
      <c r="C37" s="116" t="s">
        <v>113</v>
      </c>
      <c r="D37" s="117">
        <v>793</v>
      </c>
      <c r="E37" s="122"/>
      <c r="F37" s="114">
        <v>2</v>
      </c>
      <c r="G37" s="115" t="s">
        <v>199</v>
      </c>
      <c r="H37" s="116" t="s">
        <v>113</v>
      </c>
      <c r="I37" s="117">
        <v>557</v>
      </c>
      <c r="K37" s="114">
        <v>9</v>
      </c>
      <c r="L37" s="115" t="s">
        <v>200</v>
      </c>
      <c r="M37" s="116" t="s">
        <v>108</v>
      </c>
      <c r="N37" s="117">
        <v>1230</v>
      </c>
    </row>
    <row r="38" spans="1:14" ht="15.75" thickBot="1">
      <c r="A38" s="114">
        <v>7</v>
      </c>
      <c r="B38" s="115" t="s">
        <v>201</v>
      </c>
      <c r="C38" s="116" t="s">
        <v>108</v>
      </c>
      <c r="D38" s="117">
        <v>884</v>
      </c>
      <c r="E38" s="122"/>
      <c r="F38" s="127">
        <v>3</v>
      </c>
      <c r="G38" s="128" t="s">
        <v>202</v>
      </c>
      <c r="H38" s="129" t="s">
        <v>113</v>
      </c>
      <c r="I38" s="130">
        <v>2425</v>
      </c>
      <c r="K38" s="131">
        <v>10</v>
      </c>
      <c r="L38" s="132" t="s">
        <v>200</v>
      </c>
      <c r="M38" s="133" t="s">
        <v>118</v>
      </c>
      <c r="N38" s="134">
        <v>3850</v>
      </c>
    </row>
    <row r="39" spans="1:14" ht="19.5" thickBot="1" thickTop="1">
      <c r="A39" s="122"/>
      <c r="B39" s="135"/>
      <c r="C39" s="136"/>
      <c r="D39" s="137"/>
      <c r="E39" s="138"/>
      <c r="F39" s="135"/>
      <c r="G39" s="138"/>
      <c r="H39" s="139"/>
      <c r="K39" s="140"/>
      <c r="L39" s="141" t="s">
        <v>203</v>
      </c>
      <c r="M39" s="142" t="s">
        <v>204</v>
      </c>
      <c r="N39" s="143">
        <v>114704</v>
      </c>
    </row>
    <row r="40" spans="1:8" ht="16.5" thickTop="1">
      <c r="A40" s="122"/>
      <c r="B40" s="135" t="s">
        <v>205</v>
      </c>
      <c r="C40" s="136"/>
      <c r="D40" s="137"/>
      <c r="E40" s="138"/>
      <c r="F40" s="135"/>
      <c r="G40" s="138"/>
      <c r="H40" s="139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tabSelected="1" workbookViewId="0" topLeftCell="U1">
      <selection activeCell="AN45" sqref="AN45"/>
    </sheetView>
  </sheetViews>
  <sheetFormatPr defaultColWidth="9.00390625" defaultRowHeight="12.75"/>
  <cols>
    <col min="33" max="33" width="3.75390625" style="0" customWidth="1"/>
  </cols>
  <sheetData>
    <row r="1" spans="25:41" ht="15"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</row>
    <row r="2" spans="25:41" ht="15"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</row>
    <row r="3" spans="25:41" ht="15"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</row>
    <row r="4" spans="25:41" ht="15"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</row>
    <row r="5" spans="25:41" ht="15"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</row>
    <row r="6" spans="3:41" ht="12.75" customHeight="1">
      <c r="C6" s="145" t="s">
        <v>206</v>
      </c>
      <c r="D6" s="145" t="s">
        <v>207</v>
      </c>
      <c r="E6" s="145" t="s">
        <v>208</v>
      </c>
      <c r="F6" s="145" t="s">
        <v>167</v>
      </c>
      <c r="G6" s="145" t="s">
        <v>193</v>
      </c>
      <c r="H6" s="145" t="s">
        <v>131</v>
      </c>
      <c r="I6" s="145" t="s">
        <v>209</v>
      </c>
      <c r="J6" s="145" t="s">
        <v>165</v>
      </c>
      <c r="K6" s="145" t="s">
        <v>186</v>
      </c>
      <c r="L6" s="145" t="s">
        <v>202</v>
      </c>
      <c r="M6" s="145" t="s">
        <v>210</v>
      </c>
      <c r="N6" s="145" t="s">
        <v>211</v>
      </c>
      <c r="O6" s="145" t="s">
        <v>169</v>
      </c>
      <c r="P6" s="145" t="s">
        <v>200</v>
      </c>
      <c r="T6" t="s">
        <v>212</v>
      </c>
      <c r="U6" s="146">
        <v>0.901</v>
      </c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</row>
    <row r="7" spans="3:41" ht="15">
      <c r="C7">
        <v>11366</v>
      </c>
      <c r="D7">
        <v>6803</v>
      </c>
      <c r="E7">
        <v>8587</v>
      </c>
      <c r="F7">
        <v>6915</v>
      </c>
      <c r="G7">
        <v>12384</v>
      </c>
      <c r="H7">
        <v>5343</v>
      </c>
      <c r="I7">
        <v>6919</v>
      </c>
      <c r="J7">
        <v>4405</v>
      </c>
      <c r="K7">
        <v>4906</v>
      </c>
      <c r="L7">
        <v>4126</v>
      </c>
      <c r="M7">
        <v>8962</v>
      </c>
      <c r="N7">
        <v>9910</v>
      </c>
      <c r="O7">
        <v>11275</v>
      </c>
      <c r="P7">
        <v>12803</v>
      </c>
      <c r="T7" t="s">
        <v>213</v>
      </c>
      <c r="U7" s="146">
        <v>0.062</v>
      </c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</row>
    <row r="8" spans="20:41" ht="15">
      <c r="T8" t="s">
        <v>214</v>
      </c>
      <c r="U8" s="146">
        <v>0.005</v>
      </c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</row>
    <row r="9" spans="20:41" ht="15">
      <c r="T9" t="s">
        <v>215</v>
      </c>
      <c r="U9" s="146">
        <v>0.031</v>
      </c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</row>
    <row r="10" spans="25:41" ht="15"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</row>
    <row r="11" spans="25:41" ht="15"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</row>
    <row r="12" spans="25:41" ht="15"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</row>
    <row r="13" spans="20:41" ht="15">
      <c r="T13" t="s">
        <v>216</v>
      </c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</row>
    <row r="14" spans="25:41" ht="15"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</row>
    <row r="15" spans="3:41" ht="12.75" customHeight="1">
      <c r="C15" s="145" t="s">
        <v>206</v>
      </c>
      <c r="D15" s="145" t="s">
        <v>207</v>
      </c>
      <c r="E15" s="145" t="s">
        <v>208</v>
      </c>
      <c r="F15" s="145" t="s">
        <v>167</v>
      </c>
      <c r="G15" s="145" t="s">
        <v>193</v>
      </c>
      <c r="H15" s="145" t="s">
        <v>131</v>
      </c>
      <c r="I15" s="145" t="s">
        <v>209</v>
      </c>
      <c r="J15" s="145" t="s">
        <v>165</v>
      </c>
      <c r="K15" s="145" t="s">
        <v>186</v>
      </c>
      <c r="L15" s="145" t="s">
        <v>202</v>
      </c>
      <c r="M15" s="145" t="s">
        <v>210</v>
      </c>
      <c r="N15" s="145" t="s">
        <v>211</v>
      </c>
      <c r="O15" s="145" t="s">
        <v>169</v>
      </c>
      <c r="P15" s="145" t="s">
        <v>200</v>
      </c>
      <c r="T15" t="s">
        <v>217</v>
      </c>
      <c r="U15" s="147">
        <v>0.157</v>
      </c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</row>
    <row r="16" spans="2:41" ht="15">
      <c r="B16" t="s">
        <v>218</v>
      </c>
      <c r="C16">
        <v>874</v>
      </c>
      <c r="D16">
        <v>432</v>
      </c>
      <c r="E16">
        <v>458</v>
      </c>
      <c r="F16">
        <v>410</v>
      </c>
      <c r="G16">
        <v>616</v>
      </c>
      <c r="H16">
        <v>368</v>
      </c>
      <c r="I16">
        <v>406</v>
      </c>
      <c r="J16">
        <v>198</v>
      </c>
      <c r="K16">
        <v>268</v>
      </c>
      <c r="L16">
        <v>202</v>
      </c>
      <c r="M16">
        <v>774</v>
      </c>
      <c r="N16">
        <v>655</v>
      </c>
      <c r="O16">
        <v>595</v>
      </c>
      <c r="P16">
        <v>751</v>
      </c>
      <c r="T16" t="s">
        <v>219</v>
      </c>
      <c r="U16" s="146">
        <v>0.381</v>
      </c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</row>
    <row r="17" spans="2:41" ht="15">
      <c r="B17" t="s">
        <v>220</v>
      </c>
      <c r="C17">
        <v>615</v>
      </c>
      <c r="D17">
        <v>370</v>
      </c>
      <c r="E17">
        <v>371</v>
      </c>
      <c r="F17">
        <v>370</v>
      </c>
      <c r="G17">
        <v>723</v>
      </c>
      <c r="H17">
        <v>314</v>
      </c>
      <c r="I17">
        <v>319</v>
      </c>
      <c r="J17">
        <v>176</v>
      </c>
      <c r="K17">
        <v>280</v>
      </c>
      <c r="L17">
        <v>209</v>
      </c>
      <c r="M17">
        <v>643</v>
      </c>
      <c r="N17">
        <v>536</v>
      </c>
      <c r="O17">
        <v>533</v>
      </c>
      <c r="P17">
        <v>686</v>
      </c>
      <c r="T17" t="s">
        <v>221</v>
      </c>
      <c r="U17" s="146">
        <v>0.103</v>
      </c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</row>
    <row r="18" spans="20:41" ht="15">
      <c r="T18" t="s">
        <v>222</v>
      </c>
      <c r="U18" s="146">
        <v>0.339</v>
      </c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</row>
    <row r="19" spans="20:41" ht="15">
      <c r="T19" t="s">
        <v>223</v>
      </c>
      <c r="U19" s="148">
        <v>0.02</v>
      </c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</row>
    <row r="20" spans="25:41" ht="15"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</row>
    <row r="21" spans="25:41" ht="15"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</row>
    <row r="22" spans="25:41" ht="15"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</row>
    <row r="23" spans="25:41" ht="15"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</row>
    <row r="24" spans="25:41" ht="15"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</row>
    <row r="25" spans="25:41" ht="15"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</row>
    <row r="26" spans="25:41" ht="15"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</row>
    <row r="27" spans="25:41" ht="15"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</row>
    <row r="28" spans="25:41" ht="15"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</row>
    <row r="29" spans="25:41" ht="15"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</row>
    <row r="30" spans="25:41" ht="15"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</row>
    <row r="31" spans="25:41" ht="15"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</row>
    <row r="32" spans="25:41" ht="15"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</row>
    <row r="33" spans="25:41" ht="15"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</row>
    <row r="34" spans="25:41" ht="15"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</row>
    <row r="35" spans="25:41" ht="15"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</row>
    <row r="36" spans="25:41" ht="15"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</row>
    <row r="37" spans="25:41" ht="15"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</row>
    <row r="38" spans="25:41" ht="15"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</row>
    <row r="39" spans="25:41" ht="15"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</row>
    <row r="40" spans="25:41" ht="15"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</row>
    <row r="41" spans="25:41" ht="15"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</row>
    <row r="42" spans="25:41" ht="15"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</row>
    <row r="43" spans="25:41" ht="15"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</row>
    <row r="44" spans="25:41" ht="15"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</row>
    <row r="45" spans="25:41" ht="15"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WUP</cp:lastModifiedBy>
  <dcterms:created xsi:type="dcterms:W3CDTF">2003-03-19T10:49:14Z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