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1"/>
  </bookViews>
  <sheets>
    <sheet name="strona 1-2" sheetId="1" r:id="rId1"/>
    <sheet name="strona 3" sheetId="2" r:id="rId2"/>
    <sheet name="strona 4" sheetId="3" r:id="rId3"/>
  </sheets>
  <externalReferences>
    <externalReference r:id="rId6"/>
  </externalReferences>
  <definedNames>
    <definedName name="_xlnm.Print_Area" localSheetId="0">'strona 1-2'!$C$2:$T$38</definedName>
  </definedNames>
  <calcPr fullCalcOnLoad="1"/>
</workbook>
</file>

<file path=xl/sharedStrings.xml><?xml version="1.0" encoding="utf-8"?>
<sst xmlns="http://schemas.openxmlformats.org/spreadsheetml/2006/main" count="393" uniqueCount="221">
  <si>
    <t>Liczba  bezrobotnych w układzie Powiatowych Urzędów Pracy i gmin woj. lubuskiego zarejestrowanych</t>
  </si>
  <si>
    <t>na koniec MAJA 2002 r.</t>
  </si>
  <si>
    <t xml:space="preserve"> NAZWA</t>
  </si>
  <si>
    <t>Ilość bezrobotnych</t>
  </si>
  <si>
    <t>NAZWA</t>
  </si>
  <si>
    <t>I</t>
  </si>
  <si>
    <t>GORZÓW WLKP.</t>
  </si>
  <si>
    <t>PUP</t>
  </si>
  <si>
    <t>Siedlisko</t>
  </si>
  <si>
    <t>g.</t>
  </si>
  <si>
    <t>X.</t>
  </si>
  <si>
    <t>ZIELONA GÓRA</t>
  </si>
  <si>
    <t>Bogdaniec</t>
  </si>
  <si>
    <t>Babimost</t>
  </si>
  <si>
    <t>gm.</t>
  </si>
  <si>
    <t>Deszczno</t>
  </si>
  <si>
    <t>V.</t>
  </si>
  <si>
    <t>SŁUBICE</t>
  </si>
  <si>
    <t>Bojadła</t>
  </si>
  <si>
    <t>Gorzów Wlkp.</t>
  </si>
  <si>
    <t>m.</t>
  </si>
  <si>
    <t>Cybinka</t>
  </si>
  <si>
    <t>Czerwieńsk</t>
  </si>
  <si>
    <t>Kłodawa</t>
  </si>
  <si>
    <t>Górzyca</t>
  </si>
  <si>
    <t>Kargowa</t>
  </si>
  <si>
    <t>Kostrzyn</t>
  </si>
  <si>
    <t>Ośno Lubuskie</t>
  </si>
  <si>
    <t>Nowogród Bobrzański</t>
  </si>
  <si>
    <t>6.</t>
  </si>
  <si>
    <t>Lubiszyn</t>
  </si>
  <si>
    <t>Rzepin</t>
  </si>
  <si>
    <t>Sulechów</t>
  </si>
  <si>
    <t>Santok</t>
  </si>
  <si>
    <t>Słubice</t>
  </si>
  <si>
    <t>Świdnica</t>
  </si>
  <si>
    <t>Witnica</t>
  </si>
  <si>
    <t>Trzebiechów</t>
  </si>
  <si>
    <t>VI.</t>
  </si>
  <si>
    <t>STRZELCE KRAJ.</t>
  </si>
  <si>
    <t>Zabór</t>
  </si>
  <si>
    <t>II</t>
  </si>
  <si>
    <t>KROSNO ODRZ.</t>
  </si>
  <si>
    <t>Dobiegniew</t>
  </si>
  <si>
    <t>Zielona Góra</t>
  </si>
  <si>
    <t>Bobrowice</t>
  </si>
  <si>
    <t>Drezdenko</t>
  </si>
  <si>
    <t>Bytnica</t>
  </si>
  <si>
    <t>Stare Kurowo</t>
  </si>
  <si>
    <t>Dąbie</t>
  </si>
  <si>
    <t>Strzelce Krajeńskie</t>
  </si>
  <si>
    <t>XI.</t>
  </si>
  <si>
    <t>ŻAGAŃ</t>
  </si>
  <si>
    <t>Gubin</t>
  </si>
  <si>
    <t>Zwierzyn</t>
  </si>
  <si>
    <t>Brzeźnica</t>
  </si>
  <si>
    <t>Gozdnica</t>
  </si>
  <si>
    <t>Krosno Odrz.</t>
  </si>
  <si>
    <t>VII.</t>
  </si>
  <si>
    <t>SULĘCIN</t>
  </si>
  <si>
    <t>Iłowa</t>
  </si>
  <si>
    <t>Maszewo</t>
  </si>
  <si>
    <t>Krzeszyce</t>
  </si>
  <si>
    <t>Małomice</t>
  </si>
  <si>
    <t>Lubniewice</t>
  </si>
  <si>
    <t>Niegosławice</t>
  </si>
  <si>
    <t>III</t>
  </si>
  <si>
    <t>MIĘDZYRZECZ</t>
  </si>
  <si>
    <t>Słońsk</t>
  </si>
  <si>
    <t>Szprotawa</t>
  </si>
  <si>
    <t>Bledzew</t>
  </si>
  <si>
    <t>Sulęcin</t>
  </si>
  <si>
    <t>Wymiarki</t>
  </si>
  <si>
    <t>Międzyrzecz</t>
  </si>
  <si>
    <t>Torzym</t>
  </si>
  <si>
    <t>Żagań</t>
  </si>
  <si>
    <t>Przytoczna</t>
  </si>
  <si>
    <t>Pszczew</t>
  </si>
  <si>
    <t>VIII.</t>
  </si>
  <si>
    <t>ŚWIEBODZIN</t>
  </si>
  <si>
    <t>Skwierzyna</t>
  </si>
  <si>
    <t>Lubrza</t>
  </si>
  <si>
    <t>XII.</t>
  </si>
  <si>
    <t>ŻARY</t>
  </si>
  <si>
    <t>Trzciel</t>
  </si>
  <si>
    <t>Łagów</t>
  </si>
  <si>
    <t>Brody</t>
  </si>
  <si>
    <t>Skąpe</t>
  </si>
  <si>
    <t>Jasień</t>
  </si>
  <si>
    <t>IV</t>
  </si>
  <si>
    <t>NOWA SÓL</t>
  </si>
  <si>
    <t>Szczaniec</t>
  </si>
  <si>
    <t>Lipinki Łużyckie</t>
  </si>
  <si>
    <t>Bytom Odrzański</t>
  </si>
  <si>
    <t>Świebodzin</t>
  </si>
  <si>
    <t>Lubsko</t>
  </si>
  <si>
    <t>Kolsko</t>
  </si>
  <si>
    <t>Zbąszynek</t>
  </si>
  <si>
    <t>Łęknica</t>
  </si>
  <si>
    <t>3.</t>
  </si>
  <si>
    <t>Kożuchów</t>
  </si>
  <si>
    <t>Przewóz</t>
  </si>
  <si>
    <t>Nowa Sól</t>
  </si>
  <si>
    <t>IX.</t>
  </si>
  <si>
    <t>WSCHOWA</t>
  </si>
  <si>
    <t>Trzebiel</t>
  </si>
  <si>
    <t>Sława</t>
  </si>
  <si>
    <t>Tuplice</t>
  </si>
  <si>
    <t>Nowe Miasteczko</t>
  </si>
  <si>
    <t>Szlichtyngowa</t>
  </si>
  <si>
    <t>Żary</t>
  </si>
  <si>
    <t>Otyń</t>
  </si>
  <si>
    <t>Wschowa</t>
  </si>
  <si>
    <t>OGÓŁEM:</t>
  </si>
  <si>
    <t>woj.</t>
  </si>
  <si>
    <t>g. - gmina wiejska, gm. - gmina wiejsko-miejska, m. - miasto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</si>
  <si>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</si>
  <si>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</si>
  <si>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</si>
  <si>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</si>
  <si>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</si>
  <si>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</si>
  <si>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</si>
  <si>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</si>
  <si>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</si>
  <si>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</si>
  <si>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Struktura poziomu wykształcenia absolwentów</t>
  </si>
  <si>
    <t>wyższe</t>
  </si>
  <si>
    <t>napływ</t>
  </si>
  <si>
    <t>policealne i średnie zawodowe</t>
  </si>
  <si>
    <t>odpływ</t>
  </si>
  <si>
    <t>średnie ogólne</t>
  </si>
  <si>
    <t>zasadnicze zawodowe</t>
  </si>
  <si>
    <t>pozostałe</t>
  </si>
  <si>
    <t>Wojewódzki Urząd Pracy w Zielonej Górze</t>
  </si>
  <si>
    <t>ul. Wyspiańskiego 15</t>
  </si>
  <si>
    <t>strona 1</t>
  </si>
  <si>
    <t xml:space="preserve">INFORMACJA  O  STANIE  BEZROBOCIA  W  WOJ.  LUBUSKIM  W MAJU 2002 r.   </t>
  </si>
  <si>
    <t>Lp.</t>
  </si>
  <si>
    <t>Wyszczególnienie</t>
  </si>
  <si>
    <t>Powiatowy Urząd  Pracy</t>
  </si>
  <si>
    <t>KROSNO ODRZAŃSKIE</t>
  </si>
  <si>
    <t>NOWA  SÓL</t>
  </si>
  <si>
    <t>STRZELCE KRAJEŃSKIE</t>
  </si>
  <si>
    <t>ZIELONA  GÓRA (grodzki)</t>
  </si>
  <si>
    <t>ZIELONA  GÓRA (ziemski)</t>
  </si>
  <si>
    <t xml:space="preserve">RAZEM </t>
  </si>
  <si>
    <t>I. Bilans bezrobotnych</t>
  </si>
  <si>
    <t>1.</t>
  </si>
  <si>
    <t xml:space="preserve">Szacunkowa stopa bezrobocia 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</si>
  <si>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</si>
  <si>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</si>
  <si>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</si>
  <si>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</si>
  <si>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</si>
  <si>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</si>
  <si>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</si>
  <si>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</si>
  <si>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</si>
  <si>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</si>
  <si>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</si>
  <si>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niesubsydiowanej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</si>
  <si>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</si>
  <si>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</si>
  <si>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</si>
  <si>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</si>
  <si>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</si>
  <si>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</si>
  <si>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4.</t>
  </si>
  <si>
    <t>Z prawem do zasiłku [liczba]</t>
  </si>
  <si>
    <t>5.</t>
  </si>
  <si>
    <t>Niepełnosprawni [liczba]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</si>
  <si>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</si>
  <si>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</si>
  <si>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</si>
  <si>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</si>
  <si>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</si>
  <si>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IV.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</si>
  <si>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</si>
  <si>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</si>
  <si>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strona 2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</si>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</sst>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0.0"/>
    <numFmt numFmtId="166" formatCode="0.000"/>
    <numFmt numFmtId="167" formatCode="0.0000"/>
  </numFmts>
  <fonts count="42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31.75"/>
      <name val="Times New Roman CE"/>
      <family val="0"/>
    </font>
    <font>
      <sz val="18.75"/>
      <name val="Times New Roman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6"/>
      <name val="Arial CE"/>
      <family val="0"/>
    </font>
    <font>
      <sz val="16"/>
      <name val="Arial"/>
      <family val="2"/>
    </font>
    <font>
      <i/>
      <sz val="16"/>
      <name val="Arial"/>
      <family val="2"/>
    </font>
    <font>
      <sz val="13"/>
      <name val="Arial Narrow"/>
      <family val="2"/>
    </font>
    <font>
      <sz val="10"/>
      <name val="Arial Narrow"/>
      <family val="2"/>
    </font>
    <font>
      <sz val="12"/>
      <name val="Arial"/>
      <family val="2"/>
    </font>
    <font>
      <b/>
      <sz val="10"/>
      <name val="Times New Roman CE"/>
      <family val="1"/>
    </font>
    <font>
      <sz val="15"/>
      <name val="Arial"/>
      <family val="2"/>
    </font>
    <font>
      <b/>
      <sz val="18"/>
      <name val="Arial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 applyProtection="1">
      <alignment horizontal="left"/>
      <protection/>
    </xf>
    <xf numFmtId="0" fontId="4" fillId="0" borderId="5" xfId="0" applyFont="1" applyBorder="1" applyAlignment="1" applyProtection="1">
      <alignment horizontal="center"/>
      <protection/>
    </xf>
    <xf numFmtId="164" fontId="4" fillId="0" borderId="6" xfId="0" applyNumberFormat="1" applyFont="1" applyBorder="1" applyAlignment="1" applyProtection="1">
      <alignment horizontal="right"/>
      <protection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 applyProtection="1">
      <alignment horizontal="left"/>
      <protection/>
    </xf>
    <xf numFmtId="164" fontId="5" fillId="0" borderId="5" xfId="0" applyNumberFormat="1" applyFont="1" applyBorder="1" applyAlignment="1" applyProtection="1">
      <alignment/>
      <protection/>
    </xf>
    <xf numFmtId="164" fontId="5" fillId="0" borderId="6" xfId="0" applyNumberFormat="1" applyFont="1" applyBorder="1" applyAlignment="1" applyProtection="1">
      <alignment/>
      <protection/>
    </xf>
    <xf numFmtId="164" fontId="4" fillId="0" borderId="5" xfId="0" applyNumberFormat="1" applyFont="1" applyBorder="1" applyAlignment="1" applyProtection="1">
      <alignment/>
      <protection/>
    </xf>
    <xf numFmtId="164" fontId="4" fillId="0" borderId="6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 applyProtection="1">
      <alignment horizontal="left"/>
      <protection/>
    </xf>
    <xf numFmtId="164" fontId="4" fillId="0" borderId="8" xfId="0" applyNumberFormat="1" applyFont="1" applyBorder="1" applyAlignment="1" applyProtection="1">
      <alignment/>
      <protection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 applyProtection="1">
      <alignment horizontal="left"/>
      <protection/>
    </xf>
    <xf numFmtId="164" fontId="5" fillId="0" borderId="10" xfId="0" applyNumberFormat="1" applyFont="1" applyBorder="1" applyAlignment="1" applyProtection="1">
      <alignment/>
      <protection/>
    </xf>
    <xf numFmtId="164" fontId="5" fillId="0" borderId="11" xfId="0" applyNumberFormat="1" applyFont="1" applyBorder="1" applyAlignment="1" applyProtection="1">
      <alignment/>
      <protection/>
    </xf>
    <xf numFmtId="164" fontId="5" fillId="0" borderId="12" xfId="0" applyNumberFormat="1" applyFont="1" applyBorder="1" applyAlignment="1" applyProtection="1">
      <alignment horizontal="center"/>
      <protection/>
    </xf>
    <xf numFmtId="164" fontId="5" fillId="0" borderId="13" xfId="0" applyNumberFormat="1" applyFont="1" applyBorder="1" applyAlignment="1" applyProtection="1">
      <alignment/>
      <protection/>
    </xf>
    <xf numFmtId="164" fontId="5" fillId="0" borderId="14" xfId="0" applyNumberFormat="1" applyFont="1" applyBorder="1" applyAlignment="1" applyProtection="1">
      <alignment/>
      <protection/>
    </xf>
    <xf numFmtId="164" fontId="5" fillId="0" borderId="15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164" fontId="5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164" fontId="0" fillId="0" borderId="0" xfId="0" applyNumberFormat="1" applyBorder="1" applyAlignment="1" applyProtection="1">
      <alignment/>
      <protection/>
    </xf>
    <xf numFmtId="164" fontId="2" fillId="0" borderId="16" xfId="0" applyNumberFormat="1" applyFont="1" applyBorder="1" applyAlignment="1" applyProtection="1">
      <alignment/>
      <protection/>
    </xf>
    <xf numFmtId="164" fontId="1" fillId="0" borderId="17" xfId="0" applyNumberFormat="1" applyFont="1" applyBorder="1" applyAlignment="1" applyProtection="1">
      <alignment/>
      <protection/>
    </xf>
    <xf numFmtId="164" fontId="2" fillId="0" borderId="18" xfId="0" applyNumberFormat="1" applyFont="1" applyBorder="1" applyAlignment="1" applyProtection="1">
      <alignment/>
      <protection/>
    </xf>
    <xf numFmtId="164" fontId="1" fillId="0" borderId="19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7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 horizontal="right" vertical="center"/>
    </xf>
    <xf numFmtId="0" fontId="22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/>
    </xf>
    <xf numFmtId="0" fontId="23" fillId="0" borderId="22" xfId="0" applyFont="1" applyBorder="1" applyAlignment="1">
      <alignment horizontal="right" vertical="top" wrapText="1"/>
    </xf>
    <xf numFmtId="0" fontId="25" fillId="0" borderId="22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30" fillId="0" borderId="26" xfId="0" applyNumberFormat="1" applyFont="1" applyFill="1" applyBorder="1" applyAlignment="1">
      <alignment horizontal="center" vertical="center"/>
    </xf>
    <xf numFmtId="2" fontId="31" fillId="0" borderId="26" xfId="0" applyNumberFormat="1" applyFont="1" applyFill="1" applyBorder="1" applyAlignment="1">
      <alignment horizontal="center" vertical="center"/>
    </xf>
    <xf numFmtId="2" fontId="31" fillId="0" borderId="27" xfId="0" applyNumberFormat="1" applyFont="1" applyFill="1" applyBorder="1" applyAlignment="1">
      <alignment horizontal="center" vertical="center"/>
    </xf>
    <xf numFmtId="2" fontId="31" fillId="0" borderId="28" xfId="0" applyNumberFormat="1" applyFont="1" applyFill="1" applyBorder="1" applyAlignment="1">
      <alignment horizontal="center" vertical="center"/>
    </xf>
    <xf numFmtId="0" fontId="28" fillId="0" borderId="25" xfId="0" applyFont="1" applyBorder="1" applyAlignment="1">
      <alignment/>
    </xf>
    <xf numFmtId="0" fontId="30" fillId="0" borderId="29" xfId="0" applyFont="1" applyFill="1" applyBorder="1" applyAlignment="1">
      <alignment horizontal="center" vertical="center" wrapText="1"/>
    </xf>
    <xf numFmtId="1" fontId="30" fillId="0" borderId="30" xfId="0" applyNumberFormat="1" applyFont="1" applyFill="1" applyBorder="1" applyAlignment="1">
      <alignment horizontal="center" vertical="center"/>
    </xf>
    <xf numFmtId="1" fontId="30" fillId="0" borderId="19" xfId="0" applyNumberFormat="1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/>
    </xf>
    <xf numFmtId="0" fontId="33" fillId="0" borderId="32" xfId="0" applyFont="1" applyFill="1" applyBorder="1" applyAlignment="1">
      <alignment horizontal="center" vertical="center" wrapText="1"/>
    </xf>
    <xf numFmtId="0" fontId="28" fillId="0" borderId="33" xfId="0" applyFont="1" applyBorder="1" applyAlignment="1">
      <alignment/>
    </xf>
    <xf numFmtId="165" fontId="33" fillId="0" borderId="32" xfId="0" applyNumberFormat="1" applyFont="1" applyFill="1" applyBorder="1" applyAlignment="1">
      <alignment horizontal="center" vertical="center" wrapText="1"/>
    </xf>
    <xf numFmtId="165" fontId="33" fillId="0" borderId="34" xfId="0" applyNumberFormat="1" applyFont="1" applyFill="1" applyBorder="1" applyAlignment="1">
      <alignment horizontal="center" vertical="center" wrapText="1"/>
    </xf>
    <xf numFmtId="165" fontId="30" fillId="0" borderId="31" xfId="0" applyNumberFormat="1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/>
    </xf>
    <xf numFmtId="1" fontId="33" fillId="0" borderId="32" xfId="0" applyNumberFormat="1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8" fillId="0" borderId="25" xfId="0" applyFont="1" applyFill="1" applyBorder="1" applyAlignment="1">
      <alignment horizontal="center"/>
    </xf>
    <xf numFmtId="1" fontId="33" fillId="0" borderId="5" xfId="0" applyNumberFormat="1" applyFont="1" applyFill="1" applyBorder="1" applyAlignment="1">
      <alignment horizontal="center" vertical="center"/>
    </xf>
    <xf numFmtId="0" fontId="28" fillId="0" borderId="33" xfId="0" applyFont="1" applyBorder="1" applyAlignment="1">
      <alignment horizontal="center"/>
    </xf>
    <xf numFmtId="165" fontId="34" fillId="0" borderId="32" xfId="0" applyNumberFormat="1" applyFont="1" applyFill="1" applyBorder="1" applyAlignment="1">
      <alignment horizontal="center" vertical="center" wrapText="1"/>
    </xf>
    <xf numFmtId="165" fontId="34" fillId="0" borderId="34" xfId="0" applyNumberFormat="1" applyFont="1" applyFill="1" applyBorder="1" applyAlignment="1">
      <alignment horizontal="center" vertical="center" wrapText="1"/>
    </xf>
    <xf numFmtId="165" fontId="31" fillId="0" borderId="31" xfId="0" applyNumberFormat="1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/>
    </xf>
    <xf numFmtId="0" fontId="33" fillId="0" borderId="37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/>
    </xf>
    <xf numFmtId="0" fontId="33" fillId="0" borderId="4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28" fillId="0" borderId="43" xfId="0" applyFont="1" applyBorder="1" applyAlignment="1">
      <alignment/>
    </xf>
    <xf numFmtId="0" fontId="28" fillId="0" borderId="44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0" borderId="43" xfId="0" applyFont="1" applyFill="1" applyBorder="1" applyAlignment="1">
      <alignment horizontal="center"/>
    </xf>
    <xf numFmtId="1" fontId="30" fillId="0" borderId="31" xfId="0" applyNumberFormat="1" applyFont="1" applyFill="1" applyBorder="1" applyAlignment="1">
      <alignment horizontal="center" vertical="center"/>
    </xf>
    <xf numFmtId="0" fontId="28" fillId="0" borderId="43" xfId="0" applyFont="1" applyBorder="1" applyAlignment="1">
      <alignment horizontal="center"/>
    </xf>
    <xf numFmtId="0" fontId="28" fillId="0" borderId="44" xfId="0" applyFont="1" applyFill="1" applyBorder="1" applyAlignment="1">
      <alignment horizontal="center"/>
    </xf>
    <xf numFmtId="0" fontId="28" fillId="0" borderId="7" xfId="0" applyFont="1" applyBorder="1" applyAlignment="1">
      <alignment/>
    </xf>
    <xf numFmtId="0" fontId="33" fillId="0" borderId="34" xfId="0" applyFont="1" applyFill="1" applyBorder="1" applyAlignment="1">
      <alignment horizontal="center" vertical="center" wrapText="1"/>
    </xf>
    <xf numFmtId="165" fontId="34" fillId="0" borderId="5" xfId="0" applyNumberFormat="1" applyFont="1" applyFill="1" applyBorder="1" applyAlignment="1">
      <alignment horizontal="center" vertical="center" wrapText="1"/>
    </xf>
    <xf numFmtId="165" fontId="34" fillId="0" borderId="35" xfId="0" applyNumberFormat="1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/>
    </xf>
    <xf numFmtId="0" fontId="34" fillId="0" borderId="37" xfId="0" applyFont="1" applyFill="1" applyBorder="1" applyAlignment="1">
      <alignment horizontal="center" vertical="center" wrapText="1"/>
    </xf>
    <xf numFmtId="165" fontId="34" fillId="0" borderId="37" xfId="0" applyNumberFormat="1" applyFont="1" applyFill="1" applyBorder="1" applyAlignment="1">
      <alignment horizontal="center" vertical="center" wrapText="1"/>
    </xf>
    <xf numFmtId="165" fontId="34" fillId="0" borderId="45" xfId="0" applyNumberFormat="1" applyFont="1" applyFill="1" applyBorder="1" applyAlignment="1">
      <alignment horizontal="center" vertical="center" wrapText="1"/>
    </xf>
    <xf numFmtId="165" fontId="31" fillId="0" borderId="46" xfId="0" applyNumberFormat="1" applyFont="1" applyFill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8" fillId="0" borderId="4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3" fillId="0" borderId="48" xfId="0" applyFont="1" applyBorder="1" applyAlignment="1">
      <alignment/>
    </xf>
    <xf numFmtId="0" fontId="23" fillId="0" borderId="49" xfId="0" applyFont="1" applyBorder="1" applyAlignment="1">
      <alignment horizontal="right" vertical="top" wrapText="1"/>
    </xf>
    <xf numFmtId="0" fontId="39" fillId="0" borderId="41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/>
    </xf>
    <xf numFmtId="0" fontId="39" fillId="0" borderId="50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39" fillId="0" borderId="51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/>
    </xf>
    <xf numFmtId="0" fontId="39" fillId="0" borderId="13" xfId="0" applyFont="1" applyFill="1" applyBorder="1" applyAlignment="1">
      <alignment horizontal="center" vertical="center" wrapText="1"/>
    </xf>
    <xf numFmtId="0" fontId="28" fillId="0" borderId="40" xfId="0" applyFont="1" applyBorder="1" applyAlignment="1">
      <alignment horizontal="center"/>
    </xf>
    <xf numFmtId="0" fontId="40" fillId="0" borderId="20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vertical="center" wrapText="1"/>
    </xf>
    <xf numFmtId="0" fontId="29" fillId="0" borderId="32" xfId="0" applyFont="1" applyFill="1" applyBorder="1" applyAlignment="1">
      <alignment vertical="center" wrapText="1"/>
    </xf>
    <xf numFmtId="0" fontId="29" fillId="0" borderId="35" xfId="0" applyFont="1" applyBorder="1" applyAlignment="1">
      <alignment vertical="center" wrapText="1"/>
    </xf>
    <xf numFmtId="0" fontId="29" fillId="0" borderId="32" xfId="0" applyFont="1" applyBorder="1" applyAlignment="1">
      <alignment vertical="center" wrapText="1"/>
    </xf>
    <xf numFmtId="0" fontId="29" fillId="0" borderId="39" xfId="0" applyFont="1" applyBorder="1" applyAlignment="1">
      <alignment vertical="center" wrapText="1"/>
    </xf>
    <xf numFmtId="0" fontId="29" fillId="0" borderId="37" xfId="0" applyFont="1" applyBorder="1" applyAlignment="1">
      <alignment vertical="center" wrapText="1"/>
    </xf>
    <xf numFmtId="0" fontId="35" fillId="0" borderId="35" xfId="0" applyFont="1" applyFill="1" applyBorder="1" applyAlignment="1">
      <alignment vertical="center" wrapText="1"/>
    </xf>
    <xf numFmtId="0" fontId="35" fillId="0" borderId="32" xfId="0" applyFont="1" applyFill="1" applyBorder="1" applyAlignment="1">
      <alignment vertical="center" wrapText="1"/>
    </xf>
    <xf numFmtId="0" fontId="41" fillId="0" borderId="21" xfId="0" applyFont="1" applyBorder="1" applyAlignment="1">
      <alignment vertical="center" wrapText="1"/>
    </xf>
    <xf numFmtId="0" fontId="41" fillId="0" borderId="49" xfId="0" applyFont="1" applyBorder="1" applyAlignment="1">
      <alignment vertical="center" wrapText="1"/>
    </xf>
    <xf numFmtId="0" fontId="29" fillId="0" borderId="54" xfId="0" applyFont="1" applyBorder="1" applyAlignment="1">
      <alignment vertical="center" wrapText="1"/>
    </xf>
    <xf numFmtId="0" fontId="29" fillId="0" borderId="55" xfId="0" applyFont="1" applyBorder="1" applyAlignment="1">
      <alignment vertical="center" wrapText="1"/>
    </xf>
    <xf numFmtId="0" fontId="29" fillId="0" borderId="56" xfId="0" applyFont="1" applyBorder="1" applyAlignment="1">
      <alignment vertical="center" wrapText="1"/>
    </xf>
    <xf numFmtId="0" fontId="29" fillId="0" borderId="19" xfId="0" applyFont="1" applyBorder="1" applyAlignment="1">
      <alignment vertical="center" wrapText="1"/>
    </xf>
    <xf numFmtId="0" fontId="29" fillId="0" borderId="57" xfId="0" applyFont="1" applyBorder="1" applyAlignment="1">
      <alignment vertical="center" wrapText="1"/>
    </xf>
    <xf numFmtId="0" fontId="29" fillId="0" borderId="58" xfId="0" applyFont="1" applyBorder="1" applyAlignment="1">
      <alignment vertical="center" wrapText="1"/>
    </xf>
    <xf numFmtId="0" fontId="29" fillId="0" borderId="59" xfId="0" applyFont="1" applyBorder="1" applyAlignment="1">
      <alignment vertical="center" wrapText="1"/>
    </xf>
    <xf numFmtId="0" fontId="36" fillId="0" borderId="35" xfId="0" applyFont="1" applyFill="1" applyBorder="1" applyAlignment="1">
      <alignment vertical="center" wrapText="1"/>
    </xf>
    <xf numFmtId="0" fontId="36" fillId="0" borderId="32" xfId="0" applyFont="1" applyFill="1" applyBorder="1" applyAlignment="1">
      <alignment vertical="center" wrapText="1"/>
    </xf>
    <xf numFmtId="0" fontId="36" fillId="0" borderId="35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9" xfId="0" applyFont="1" applyBorder="1" applyAlignment="1">
      <alignment vertical="center" wrapText="1"/>
    </xf>
    <xf numFmtId="0" fontId="36" fillId="0" borderId="37" xfId="0" applyFont="1" applyBorder="1" applyAlignment="1">
      <alignment vertical="center" wrapText="1"/>
    </xf>
    <xf numFmtId="0" fontId="36" fillId="0" borderId="32" xfId="0" applyFont="1" applyFill="1" applyBorder="1" applyAlignment="1">
      <alignment vertical="center"/>
    </xf>
    <xf numFmtId="0" fontId="36" fillId="0" borderId="42" xfId="0" applyFont="1" applyFill="1" applyBorder="1" applyAlignment="1">
      <alignment vertical="center" wrapText="1"/>
    </xf>
    <xf numFmtId="0" fontId="36" fillId="0" borderId="41" xfId="0" applyFont="1" applyFill="1" applyBorder="1" applyAlignment="1">
      <alignment vertical="center"/>
    </xf>
    <xf numFmtId="0" fontId="36" fillId="0" borderId="42" xfId="0" applyFont="1" applyBorder="1" applyAlignment="1">
      <alignment vertical="center" wrapText="1"/>
    </xf>
    <xf numFmtId="0" fontId="36" fillId="0" borderId="41" xfId="0" applyFont="1" applyBorder="1" applyAlignment="1">
      <alignment vertical="center" wrapText="1"/>
    </xf>
    <xf numFmtId="0" fontId="36" fillId="0" borderId="39" xfId="0" applyFont="1" applyFill="1" applyBorder="1" applyAlignment="1">
      <alignment vertical="center" wrapText="1"/>
    </xf>
    <xf numFmtId="0" fontId="36" fillId="0" borderId="37" xfId="0" applyFont="1" applyFill="1" applyBorder="1" applyAlignment="1">
      <alignment vertical="center" wrapText="1"/>
    </xf>
    <xf numFmtId="0" fontId="29" fillId="0" borderId="42" xfId="0" applyFont="1" applyBorder="1" applyAlignment="1">
      <alignment vertical="center" wrapText="1"/>
    </xf>
    <xf numFmtId="0" fontId="29" fillId="0" borderId="41" xfId="0" applyFont="1" applyBorder="1" applyAlignment="1">
      <alignment vertical="center" wrapText="1"/>
    </xf>
    <xf numFmtId="0" fontId="29" fillId="0" borderId="42" xfId="0" applyFont="1" applyFill="1" applyBorder="1" applyAlignment="1">
      <alignment vertical="center" wrapText="1"/>
    </xf>
    <xf numFmtId="0" fontId="29" fillId="0" borderId="41" xfId="0" applyFont="1" applyFill="1" applyBorder="1" applyAlignment="1">
      <alignment vertical="center" wrapText="1"/>
    </xf>
    <xf numFmtId="0" fontId="37" fillId="0" borderId="53" xfId="0" applyFont="1" applyFill="1" applyBorder="1" applyAlignment="1">
      <alignment horizontal="left"/>
    </xf>
    <xf numFmtId="0" fontId="29" fillId="0" borderId="60" xfId="0" applyFont="1" applyFill="1" applyBorder="1" applyAlignment="1">
      <alignment vertical="center" wrapText="1"/>
    </xf>
    <xf numFmtId="0" fontId="29" fillId="0" borderId="37" xfId="0" applyFont="1" applyFill="1" applyBorder="1" applyAlignment="1">
      <alignment vertical="center" wrapText="1"/>
    </xf>
    <xf numFmtId="0" fontId="29" fillId="0" borderId="59" xfId="0" applyFont="1" applyFill="1" applyBorder="1" applyAlignment="1">
      <alignment vertical="center" wrapText="1"/>
    </xf>
    <xf numFmtId="0" fontId="35" fillId="0" borderId="59" xfId="0" applyFont="1" applyBorder="1" applyAlignment="1">
      <alignment vertical="center" wrapText="1"/>
    </xf>
    <xf numFmtId="0" fontId="35" fillId="0" borderId="32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675"/>
          <c:w val="0.987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'strona 4'!$C$6:$P$6</c:f>
              <c:strCache/>
            </c:strRef>
          </c:cat>
          <c:val>
            <c:numRef>
              <c:f>'strona 4'!$C$7:$P$7</c:f>
              <c:numCache/>
            </c:numRef>
          </c:val>
        </c:ser>
        <c:axId val="9104358"/>
        <c:axId val="14830359"/>
      </c:barChart>
      <c:catAx>
        <c:axId val="9104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4830359"/>
        <c:crosses val="autoZero"/>
        <c:auto val="1"/>
        <c:lblOffset val="100"/>
        <c:noMultiLvlLbl val="0"/>
      </c:catAx>
      <c:valAx>
        <c:axId val="1483035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9104358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64"/>
          <c:w val="0.76225"/>
          <c:h val="0.6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94%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inna praca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'strona 4'!$T$6:$T$9</c:f>
              <c:strCache/>
            </c:strRef>
          </c:cat>
          <c:val>
            <c:numRef>
              <c:f>'strona 4'!$U$6:$U$9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25"/>
          <c:w val="0.98975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'strona 4'!$B$16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'strona 4'!$C$15:$P$15</c:f>
              <c:strCache/>
            </c:strRef>
          </c:cat>
          <c:val>
            <c:numRef>
              <c:f>'strona 4'!$C$16:$P$16</c:f>
              <c:numCache/>
            </c:numRef>
          </c:val>
        </c:ser>
        <c:ser>
          <c:idx val="1"/>
          <c:order val="1"/>
          <c:tx>
            <c:strRef>
              <c:f>'strona 4'!$B$17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'strona 4'!$C$15:$P$15</c:f>
              <c:strCache/>
            </c:strRef>
          </c:cat>
          <c:val>
            <c:numRef>
              <c:f>'strona 4'!$C$17:$P$17</c:f>
              <c:numCache/>
            </c:numRef>
          </c:val>
        </c:ser>
        <c:axId val="66364368"/>
        <c:axId val="60408401"/>
      </c:barChart>
      <c:catAx>
        <c:axId val="66364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60408401"/>
        <c:crosses val="autoZero"/>
        <c:auto val="1"/>
        <c:lblOffset val="100"/>
        <c:noMultiLvlLbl val="0"/>
      </c:catAx>
      <c:valAx>
        <c:axId val="6040840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66364368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85"/>
          <c:y val="0.9605"/>
          <c:w val="0.351"/>
          <c:h val="0.039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maja 2002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"/>
          <c:y val="0.26875"/>
          <c:w val="0.757"/>
          <c:h val="0.541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wyższe
10%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29%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51%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pozostałe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'strona 4'!$T$15:$T$19</c:f>
              <c:strCache/>
            </c:strRef>
          </c:cat>
          <c:val>
            <c:numRef>
              <c:f>'strona 4'!$U$15:$U$19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32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544925" y="200025"/>
        <a:ext cx="5410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28575</xdr:colOff>
      <xdr:row>1</xdr:row>
      <xdr:rowOff>28575</xdr:rowOff>
    </xdr:from>
    <xdr:to>
      <xdr:col>40</xdr:col>
      <xdr:colOff>609600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2259925" y="219075"/>
        <a:ext cx="5381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23</xdr:row>
      <xdr:rowOff>28575</xdr:rowOff>
    </xdr:from>
    <xdr:to>
      <xdr:col>40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2231350" y="4352925"/>
        <a:ext cx="5381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85725</xdr:colOff>
      <xdr:row>23</xdr:row>
      <xdr:rowOff>38100</xdr:rowOff>
    </xdr:from>
    <xdr:to>
      <xdr:col>31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16544925" y="4362450"/>
        <a:ext cx="5391150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informacje%20miesi&#281;czne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II"/>
      <sheetName val="I"/>
      <sheetName val="II"/>
      <sheetName val="III"/>
      <sheetName val="IV"/>
      <sheetName val="V"/>
      <sheetName val="VI"/>
      <sheetName val="VII"/>
      <sheetName val="IX"/>
      <sheetName val="X"/>
      <sheetName val="XI"/>
      <sheetName val="XII"/>
    </sheetNames>
    <sheetDataSet>
      <sheetData sheetId="4">
        <row r="33">
          <cell r="F33">
            <v>235</v>
          </cell>
          <cell r="G33">
            <v>39</v>
          </cell>
          <cell r="H33">
            <v>137</v>
          </cell>
          <cell r="I33">
            <v>216</v>
          </cell>
          <cell r="J33">
            <v>217</v>
          </cell>
          <cell r="K33">
            <v>69</v>
          </cell>
          <cell r="L33">
            <v>77</v>
          </cell>
          <cell r="M33">
            <v>96</v>
          </cell>
          <cell r="N33">
            <v>133</v>
          </cell>
          <cell r="O33">
            <v>75</v>
          </cell>
          <cell r="P33">
            <v>107</v>
          </cell>
          <cell r="Q33">
            <v>140</v>
          </cell>
          <cell r="R33">
            <v>314</v>
          </cell>
          <cell r="S33">
            <v>432</v>
          </cell>
        </row>
        <row r="46">
          <cell r="F46">
            <v>18</v>
          </cell>
          <cell r="G46">
            <v>7</v>
          </cell>
          <cell r="H46">
            <v>40</v>
          </cell>
          <cell r="I46">
            <v>24</v>
          </cell>
          <cell r="J46">
            <v>30</v>
          </cell>
          <cell r="K46">
            <v>17</v>
          </cell>
          <cell r="L46">
            <v>89</v>
          </cell>
          <cell r="M46">
            <v>45</v>
          </cell>
          <cell r="N46">
            <v>17</v>
          </cell>
          <cell r="O46">
            <v>0</v>
          </cell>
          <cell r="P46">
            <v>24</v>
          </cell>
          <cell r="Q46">
            <v>48</v>
          </cell>
          <cell r="R46">
            <v>12</v>
          </cell>
          <cell r="S46">
            <v>47</v>
          </cell>
        </row>
        <row r="48">
          <cell r="F48">
            <v>72</v>
          </cell>
          <cell r="G48">
            <v>73</v>
          </cell>
          <cell r="H48">
            <v>54</v>
          </cell>
          <cell r="I48">
            <v>46</v>
          </cell>
          <cell r="J48">
            <v>51</v>
          </cell>
          <cell r="K48">
            <v>38</v>
          </cell>
          <cell r="L48">
            <v>31</v>
          </cell>
          <cell r="M48">
            <v>24</v>
          </cell>
          <cell r="N48">
            <v>4</v>
          </cell>
          <cell r="O48">
            <v>0</v>
          </cell>
          <cell r="P48">
            <v>203</v>
          </cell>
          <cell r="Q48">
            <v>5</v>
          </cell>
          <cell r="R48">
            <v>243</v>
          </cell>
          <cell r="S48">
            <v>57</v>
          </cell>
        </row>
        <row r="50">
          <cell r="F50">
            <v>14</v>
          </cell>
          <cell r="G50">
            <v>5</v>
          </cell>
          <cell r="H50">
            <v>11</v>
          </cell>
          <cell r="I50">
            <v>10</v>
          </cell>
          <cell r="J50">
            <v>45</v>
          </cell>
          <cell r="K50">
            <v>11</v>
          </cell>
          <cell r="L50">
            <v>12</v>
          </cell>
          <cell r="M50">
            <v>10</v>
          </cell>
          <cell r="N50">
            <v>12</v>
          </cell>
          <cell r="O50">
            <v>2</v>
          </cell>
          <cell r="P50">
            <v>84</v>
          </cell>
          <cell r="Q50">
            <v>12</v>
          </cell>
          <cell r="R50">
            <v>169</v>
          </cell>
          <cell r="S50">
            <v>14</v>
          </cell>
        </row>
        <row r="52">
          <cell r="F52">
            <v>32</v>
          </cell>
          <cell r="G52">
            <v>8</v>
          </cell>
          <cell r="H52">
            <v>0</v>
          </cell>
          <cell r="I52">
            <v>7</v>
          </cell>
          <cell r="J52">
            <v>13</v>
          </cell>
          <cell r="K52">
            <v>1</v>
          </cell>
          <cell r="L52">
            <v>10</v>
          </cell>
          <cell r="M52">
            <v>1</v>
          </cell>
          <cell r="N52">
            <v>1</v>
          </cell>
          <cell r="O52">
            <v>0</v>
          </cell>
          <cell r="P52">
            <v>6</v>
          </cell>
          <cell r="Q52">
            <v>4</v>
          </cell>
          <cell r="R52">
            <v>5</v>
          </cell>
          <cell r="S52">
            <v>4</v>
          </cell>
        </row>
        <row r="54">
          <cell r="F54">
            <v>79</v>
          </cell>
          <cell r="G54">
            <v>23</v>
          </cell>
          <cell r="H54">
            <v>49</v>
          </cell>
          <cell r="I54">
            <v>40</v>
          </cell>
          <cell r="J54">
            <v>49</v>
          </cell>
          <cell r="K54">
            <v>24</v>
          </cell>
          <cell r="L54">
            <v>50</v>
          </cell>
          <cell r="M54">
            <v>3</v>
          </cell>
          <cell r="N54">
            <v>11</v>
          </cell>
          <cell r="O54">
            <v>0</v>
          </cell>
          <cell r="P54">
            <v>41</v>
          </cell>
          <cell r="Q54">
            <v>37</v>
          </cell>
          <cell r="R54">
            <v>54</v>
          </cell>
          <cell r="S54">
            <v>25</v>
          </cell>
        </row>
        <row r="56">
          <cell r="F56">
            <v>0</v>
          </cell>
          <cell r="G56">
            <v>1</v>
          </cell>
          <cell r="H56">
            <v>2</v>
          </cell>
          <cell r="I56">
            <v>0</v>
          </cell>
          <cell r="J56">
            <v>0</v>
          </cell>
          <cell r="K56">
            <v>2</v>
          </cell>
          <cell r="L56">
            <v>6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1</v>
          </cell>
          <cell r="R56">
            <v>0</v>
          </cell>
          <cell r="S56">
            <v>7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1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</v>
          </cell>
        </row>
        <row r="60">
          <cell r="F60">
            <v>6</v>
          </cell>
          <cell r="G60">
            <v>1</v>
          </cell>
          <cell r="H60">
            <v>1</v>
          </cell>
          <cell r="I60">
            <v>4</v>
          </cell>
          <cell r="J60">
            <v>2</v>
          </cell>
          <cell r="K60">
            <v>0</v>
          </cell>
          <cell r="L60">
            <v>0</v>
          </cell>
          <cell r="M60">
            <v>5</v>
          </cell>
          <cell r="N60">
            <v>0</v>
          </cell>
          <cell r="O60">
            <v>0</v>
          </cell>
          <cell r="P60">
            <v>2</v>
          </cell>
          <cell r="Q60">
            <v>0</v>
          </cell>
          <cell r="R60">
            <v>4</v>
          </cell>
          <cell r="S60">
            <v>7</v>
          </cell>
        </row>
        <row r="62">
          <cell r="F62">
            <v>7</v>
          </cell>
          <cell r="G62">
            <v>0</v>
          </cell>
          <cell r="H62">
            <v>1</v>
          </cell>
          <cell r="I62">
            <v>0</v>
          </cell>
          <cell r="J62">
            <v>1</v>
          </cell>
          <cell r="K62">
            <v>1</v>
          </cell>
          <cell r="L62">
            <v>0</v>
          </cell>
          <cell r="M62">
            <v>0</v>
          </cell>
          <cell r="N62">
            <v>1</v>
          </cell>
          <cell r="O62">
            <v>0</v>
          </cell>
          <cell r="P62">
            <v>1</v>
          </cell>
          <cell r="Q62">
            <v>0</v>
          </cell>
          <cell r="R62">
            <v>35</v>
          </cell>
          <cell r="S62">
            <v>6</v>
          </cell>
        </row>
        <row r="64">
          <cell r="F64">
            <v>0</v>
          </cell>
          <cell r="G64">
            <v>0</v>
          </cell>
          <cell r="H64">
            <v>1</v>
          </cell>
          <cell r="I64">
            <v>0</v>
          </cell>
          <cell r="J64">
            <v>1</v>
          </cell>
          <cell r="K64">
            <v>0</v>
          </cell>
          <cell r="L64">
            <v>6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12</v>
          </cell>
        </row>
        <row r="66">
          <cell r="F66">
            <v>0</v>
          </cell>
          <cell r="G66">
            <v>5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5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20</v>
          </cell>
          <cell r="R68">
            <v>0</v>
          </cell>
          <cell r="S68">
            <v>0</v>
          </cell>
        </row>
        <row r="70">
          <cell r="F70">
            <v>0</v>
          </cell>
          <cell r="G70">
            <v>0</v>
          </cell>
          <cell r="H70">
            <v>1</v>
          </cell>
          <cell r="I70">
            <v>0</v>
          </cell>
          <cell r="J70">
            <v>1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2</v>
          </cell>
          <cell r="S70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72"/>
  <sheetViews>
    <sheetView zoomScale="75" zoomScaleNormal="75" workbookViewId="0" topLeftCell="A1">
      <selection activeCell="D12" sqref="D12:E12"/>
    </sheetView>
  </sheetViews>
  <sheetFormatPr defaultColWidth="9.00390625" defaultRowHeight="12.75"/>
  <cols>
    <col min="3" max="3" width="4.75390625" style="0" customWidth="1"/>
    <col min="4" max="5" width="27.75390625" style="0" customWidth="1"/>
    <col min="6" max="20" width="12.25390625" style="83" customWidth="1"/>
  </cols>
  <sheetData>
    <row r="2" spans="3:20" ht="15.75">
      <c r="C2" s="47"/>
      <c r="D2" s="48" t="s">
        <v>134</v>
      </c>
      <c r="E2" s="49"/>
      <c r="F2" s="50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3:20" ht="15.75">
      <c r="C3" s="47"/>
      <c r="D3" s="52" t="s">
        <v>135</v>
      </c>
      <c r="E3" s="53"/>
      <c r="F3" s="54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5" t="s">
        <v>136</v>
      </c>
    </row>
    <row r="4" spans="3:20" ht="32.25" customHeight="1" thickBot="1">
      <c r="C4" s="142" t="s">
        <v>137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</row>
    <row r="5" spans="3:20" ht="34.5" customHeight="1" thickBot="1">
      <c r="C5" s="56" t="s">
        <v>138</v>
      </c>
      <c r="D5" s="57" t="s">
        <v>139</v>
      </c>
      <c r="E5" s="58" t="s">
        <v>140</v>
      </c>
      <c r="F5" s="59" t="s">
        <v>217</v>
      </c>
      <c r="G5" s="60" t="s">
        <v>218</v>
      </c>
      <c r="H5" s="61" t="s">
        <v>141</v>
      </c>
      <c r="I5" s="61" t="s">
        <v>67</v>
      </c>
      <c r="J5" s="61" t="s">
        <v>142</v>
      </c>
      <c r="K5" s="61" t="s">
        <v>17</v>
      </c>
      <c r="L5" s="61" t="s">
        <v>143</v>
      </c>
      <c r="M5" s="61" t="s">
        <v>59</v>
      </c>
      <c r="N5" s="61" t="s">
        <v>79</v>
      </c>
      <c r="O5" s="61" t="s">
        <v>104</v>
      </c>
      <c r="P5" s="61" t="s">
        <v>144</v>
      </c>
      <c r="Q5" s="61" t="s">
        <v>145</v>
      </c>
      <c r="R5" s="61" t="s">
        <v>52</v>
      </c>
      <c r="S5" s="61" t="s">
        <v>83</v>
      </c>
      <c r="T5" s="62" t="s">
        <v>146</v>
      </c>
    </row>
    <row r="6" spans="3:20" ht="24" customHeight="1" thickBot="1">
      <c r="C6" s="144" t="s">
        <v>147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</row>
    <row r="7" spans="3:20" ht="24" customHeight="1" thickBot="1">
      <c r="C7" s="63" t="s">
        <v>148</v>
      </c>
      <c r="D7" s="157" t="s">
        <v>149</v>
      </c>
      <c r="E7" s="158"/>
      <c r="F7" s="64">
        <v>17.04</v>
      </c>
      <c r="G7" s="64">
        <v>24.56</v>
      </c>
      <c r="H7" s="65">
        <v>33.48</v>
      </c>
      <c r="I7" s="65">
        <v>25.41</v>
      </c>
      <c r="J7" s="65">
        <v>33.68</v>
      </c>
      <c r="K7" s="65">
        <v>24.83</v>
      </c>
      <c r="L7" s="65">
        <v>29.32</v>
      </c>
      <c r="M7" s="65">
        <v>27.03</v>
      </c>
      <c r="N7" s="65">
        <v>18.31</v>
      </c>
      <c r="O7" s="65">
        <v>22.65</v>
      </c>
      <c r="P7" s="65">
        <v>13.41</v>
      </c>
      <c r="Q7" s="65">
        <v>26.28</v>
      </c>
      <c r="R7" s="65">
        <v>30.25</v>
      </c>
      <c r="S7" s="66">
        <v>27.82</v>
      </c>
      <c r="T7" s="67">
        <v>24.08</v>
      </c>
    </row>
    <row r="8" spans="3:20" ht="24" customHeight="1" thickBot="1" thickTop="1">
      <c r="C8" s="68"/>
      <c r="D8" s="159" t="s">
        <v>150</v>
      </c>
      <c r="E8" s="160"/>
      <c r="F8" s="69">
        <v>10137</v>
      </c>
      <c r="G8" s="70">
        <v>5993</v>
      </c>
      <c r="H8" s="70">
        <v>7834</v>
      </c>
      <c r="I8" s="70">
        <v>6123</v>
      </c>
      <c r="J8" s="70">
        <v>11418</v>
      </c>
      <c r="K8" s="70">
        <v>4965</v>
      </c>
      <c r="L8" s="70">
        <v>6274</v>
      </c>
      <c r="M8" s="70">
        <v>4136</v>
      </c>
      <c r="N8" s="70">
        <v>4320</v>
      </c>
      <c r="O8" s="70">
        <v>3783</v>
      </c>
      <c r="P8" s="70">
        <v>7777</v>
      </c>
      <c r="Q8" s="70">
        <v>8803</v>
      </c>
      <c r="R8" s="70">
        <v>10103</v>
      </c>
      <c r="S8" s="71">
        <v>11630</v>
      </c>
      <c r="T8" s="72">
        <f>SUM(F8:S8)</f>
        <v>103296</v>
      </c>
    </row>
    <row r="9" spans="3:20" ht="24" customHeight="1" thickBot="1" thickTop="1">
      <c r="C9" s="68"/>
      <c r="D9" s="161" t="s">
        <v>151</v>
      </c>
      <c r="E9" s="162"/>
      <c r="F9" s="73">
        <v>10445</v>
      </c>
      <c r="G9" s="73">
        <v>6249</v>
      </c>
      <c r="H9" s="73">
        <v>8097</v>
      </c>
      <c r="I9" s="73">
        <v>6436</v>
      </c>
      <c r="J9" s="73">
        <v>11866</v>
      </c>
      <c r="K9" s="73">
        <v>5194</v>
      </c>
      <c r="L9" s="73">
        <v>6542</v>
      </c>
      <c r="M9" s="73">
        <v>4239</v>
      </c>
      <c r="N9" s="73">
        <v>4504</v>
      </c>
      <c r="O9" s="73">
        <v>4106</v>
      </c>
      <c r="P9" s="73">
        <v>8069</v>
      </c>
      <c r="Q9" s="73">
        <v>9072</v>
      </c>
      <c r="R9" s="73">
        <v>10589</v>
      </c>
      <c r="S9" s="73">
        <v>12013</v>
      </c>
      <c r="T9" s="72">
        <f>SUM(F9:S9)</f>
        <v>107421</v>
      </c>
    </row>
    <row r="10" spans="3:20" ht="24" customHeight="1" thickBot="1" thickTop="1">
      <c r="C10" s="68"/>
      <c r="D10" s="163" t="s">
        <v>152</v>
      </c>
      <c r="E10" s="150"/>
      <c r="F10" s="74">
        <f aca="true" t="shared" si="0" ref="F10:S10">F8-F9</f>
        <v>-308</v>
      </c>
      <c r="G10" s="74">
        <f t="shared" si="0"/>
        <v>-256</v>
      </c>
      <c r="H10" s="74">
        <f t="shared" si="0"/>
        <v>-263</v>
      </c>
      <c r="I10" s="74">
        <f t="shared" si="0"/>
        <v>-313</v>
      </c>
      <c r="J10" s="74">
        <f t="shared" si="0"/>
        <v>-448</v>
      </c>
      <c r="K10" s="74">
        <f t="shared" si="0"/>
        <v>-229</v>
      </c>
      <c r="L10" s="74">
        <f t="shared" si="0"/>
        <v>-268</v>
      </c>
      <c r="M10" s="74">
        <f t="shared" si="0"/>
        <v>-103</v>
      </c>
      <c r="N10" s="74">
        <f t="shared" si="0"/>
        <v>-184</v>
      </c>
      <c r="O10" s="74">
        <f t="shared" si="0"/>
        <v>-323</v>
      </c>
      <c r="P10" s="74">
        <f t="shared" si="0"/>
        <v>-292</v>
      </c>
      <c r="Q10" s="74">
        <f t="shared" si="0"/>
        <v>-269</v>
      </c>
      <c r="R10" s="74">
        <f t="shared" si="0"/>
        <v>-486</v>
      </c>
      <c r="S10" s="74">
        <f t="shared" si="0"/>
        <v>-383</v>
      </c>
      <c r="T10" s="72">
        <f>SUM(F10:S10)</f>
        <v>-4125</v>
      </c>
    </row>
    <row r="11" spans="3:20" ht="24" customHeight="1" thickBot="1" thickTop="1">
      <c r="C11" s="75"/>
      <c r="D11" s="163" t="s">
        <v>153</v>
      </c>
      <c r="E11" s="150"/>
      <c r="F11" s="76">
        <f aca="true" t="shared" si="1" ref="F11:T11">F8/F9*100</f>
        <v>97.05122067975108</v>
      </c>
      <c r="G11" s="76">
        <f t="shared" si="1"/>
        <v>95.90334453512563</v>
      </c>
      <c r="H11" s="76">
        <f t="shared" si="1"/>
        <v>96.75188341360997</v>
      </c>
      <c r="I11" s="76">
        <f t="shared" si="1"/>
        <v>95.13673088875078</v>
      </c>
      <c r="J11" s="76">
        <f t="shared" si="1"/>
        <v>96.22450699477498</v>
      </c>
      <c r="K11" s="76">
        <f t="shared" si="1"/>
        <v>95.59106661532537</v>
      </c>
      <c r="L11" s="76">
        <f t="shared" si="1"/>
        <v>95.9033934576582</v>
      </c>
      <c r="M11" s="76">
        <f t="shared" si="1"/>
        <v>97.57018164661477</v>
      </c>
      <c r="N11" s="76">
        <f t="shared" si="1"/>
        <v>95.91474245115454</v>
      </c>
      <c r="O11" s="76">
        <f t="shared" si="1"/>
        <v>92.13346322454944</v>
      </c>
      <c r="P11" s="76">
        <f t="shared" si="1"/>
        <v>96.38121204610238</v>
      </c>
      <c r="Q11" s="76">
        <f t="shared" si="1"/>
        <v>97.03483245149911</v>
      </c>
      <c r="R11" s="76">
        <f t="shared" si="1"/>
        <v>95.41033147606007</v>
      </c>
      <c r="S11" s="77">
        <f t="shared" si="1"/>
        <v>96.81178723050029</v>
      </c>
      <c r="T11" s="78">
        <f t="shared" si="1"/>
        <v>96.15996872119976</v>
      </c>
    </row>
    <row r="12" spans="3:20" ht="24" customHeight="1" thickBot="1" thickTop="1">
      <c r="C12" s="79" t="s">
        <v>154</v>
      </c>
      <c r="D12" s="163" t="s">
        <v>155</v>
      </c>
      <c r="E12" s="150"/>
      <c r="F12" s="74">
        <v>675</v>
      </c>
      <c r="G12" s="80">
        <v>338</v>
      </c>
      <c r="H12" s="81">
        <v>399</v>
      </c>
      <c r="I12" s="81">
        <v>325</v>
      </c>
      <c r="J12" s="81">
        <v>608</v>
      </c>
      <c r="K12" s="81">
        <v>242</v>
      </c>
      <c r="L12" s="81">
        <v>352</v>
      </c>
      <c r="M12" s="81">
        <v>165</v>
      </c>
      <c r="N12" s="82">
        <v>262</v>
      </c>
      <c r="O12" s="82">
        <v>166</v>
      </c>
      <c r="P12" s="82">
        <v>549</v>
      </c>
      <c r="Q12" s="82">
        <v>518</v>
      </c>
      <c r="R12" s="82">
        <v>476</v>
      </c>
      <c r="S12" s="82">
        <v>745</v>
      </c>
      <c r="T12" s="72">
        <f>SUM(F12:S12)</f>
        <v>5820</v>
      </c>
    </row>
    <row r="13" spans="3:20" s="83" customFormat="1" ht="24" customHeight="1" thickBot="1" thickTop="1">
      <c r="C13" s="84"/>
      <c r="D13" s="184" t="s">
        <v>156</v>
      </c>
      <c r="E13" s="148"/>
      <c r="F13" s="74">
        <v>129</v>
      </c>
      <c r="G13" s="85">
        <v>65</v>
      </c>
      <c r="H13" s="81">
        <v>80</v>
      </c>
      <c r="I13" s="81">
        <v>63</v>
      </c>
      <c r="J13" s="81">
        <v>137</v>
      </c>
      <c r="K13" s="81">
        <v>62</v>
      </c>
      <c r="L13" s="81">
        <v>42</v>
      </c>
      <c r="M13" s="81">
        <v>49</v>
      </c>
      <c r="N13" s="82">
        <v>106</v>
      </c>
      <c r="O13" s="82">
        <v>54</v>
      </c>
      <c r="P13" s="82">
        <v>162</v>
      </c>
      <c r="Q13" s="82">
        <v>140</v>
      </c>
      <c r="R13" s="82">
        <v>95</v>
      </c>
      <c r="S13" s="82">
        <v>154</v>
      </c>
      <c r="T13" s="72">
        <f>SUM(F13:S13)</f>
        <v>1338</v>
      </c>
    </row>
    <row r="14" spans="3:20" ht="24" customHeight="1" thickBot="1" thickTop="1">
      <c r="C14" s="86"/>
      <c r="D14" s="163" t="s">
        <v>157</v>
      </c>
      <c r="E14" s="150"/>
      <c r="F14" s="87">
        <f aca="true" t="shared" si="2" ref="F14:T14">F13/F12*100</f>
        <v>19.11111111111111</v>
      </c>
      <c r="G14" s="87">
        <f t="shared" si="2"/>
        <v>19.230769230769234</v>
      </c>
      <c r="H14" s="87">
        <f t="shared" si="2"/>
        <v>20.050125313283207</v>
      </c>
      <c r="I14" s="87">
        <f t="shared" si="2"/>
        <v>19.384615384615383</v>
      </c>
      <c r="J14" s="87">
        <f t="shared" si="2"/>
        <v>22.532894736842106</v>
      </c>
      <c r="K14" s="87">
        <f t="shared" si="2"/>
        <v>25.6198347107438</v>
      </c>
      <c r="L14" s="87">
        <f t="shared" si="2"/>
        <v>11.931818181818182</v>
      </c>
      <c r="M14" s="87">
        <f t="shared" si="2"/>
        <v>29.6969696969697</v>
      </c>
      <c r="N14" s="87">
        <f t="shared" si="2"/>
        <v>40.458015267175576</v>
      </c>
      <c r="O14" s="87">
        <f t="shared" si="2"/>
        <v>32.53012048192771</v>
      </c>
      <c r="P14" s="87">
        <f t="shared" si="2"/>
        <v>29.508196721311474</v>
      </c>
      <c r="Q14" s="87">
        <f t="shared" si="2"/>
        <v>27.027027027027028</v>
      </c>
      <c r="R14" s="87">
        <f t="shared" si="2"/>
        <v>19.95798319327731</v>
      </c>
      <c r="S14" s="88">
        <f t="shared" si="2"/>
        <v>20.671140939597315</v>
      </c>
      <c r="T14" s="89">
        <f t="shared" si="2"/>
        <v>22.989690721649485</v>
      </c>
    </row>
    <row r="15" spans="3:20" ht="24" customHeight="1" thickBot="1" thickTop="1">
      <c r="C15" s="63" t="s">
        <v>99</v>
      </c>
      <c r="D15" s="185" t="s">
        <v>158</v>
      </c>
      <c r="E15" s="186"/>
      <c r="F15" s="74">
        <v>983</v>
      </c>
      <c r="G15" s="81">
        <v>594</v>
      </c>
      <c r="H15" s="81">
        <v>662</v>
      </c>
      <c r="I15" s="81">
        <v>638</v>
      </c>
      <c r="J15" s="81">
        <v>1056</v>
      </c>
      <c r="K15" s="81">
        <v>471</v>
      </c>
      <c r="L15" s="81">
        <v>620</v>
      </c>
      <c r="M15" s="81">
        <v>268</v>
      </c>
      <c r="N15" s="82">
        <v>446</v>
      </c>
      <c r="O15" s="82">
        <v>489</v>
      </c>
      <c r="P15" s="82">
        <v>841</v>
      </c>
      <c r="Q15" s="82">
        <v>787</v>
      </c>
      <c r="R15" s="82">
        <v>962</v>
      </c>
      <c r="S15" s="82">
        <v>1128</v>
      </c>
      <c r="T15" s="72">
        <f>SUM(F15:S15)</f>
        <v>9945</v>
      </c>
    </row>
    <row r="16" spans="3:20" ht="24" customHeight="1" thickBot="1" thickTop="1">
      <c r="C16" s="63" t="s">
        <v>159</v>
      </c>
      <c r="D16" s="163" t="s">
        <v>160</v>
      </c>
      <c r="E16" s="150"/>
      <c r="F16" s="74">
        <v>606</v>
      </c>
      <c r="G16" s="81">
        <v>365</v>
      </c>
      <c r="H16" s="81">
        <v>446</v>
      </c>
      <c r="I16" s="81">
        <v>553</v>
      </c>
      <c r="J16" s="81">
        <v>755</v>
      </c>
      <c r="K16" s="81">
        <v>272</v>
      </c>
      <c r="L16" s="81">
        <v>432</v>
      </c>
      <c r="M16" s="81">
        <v>204</v>
      </c>
      <c r="N16" s="82">
        <v>389</v>
      </c>
      <c r="O16" s="82">
        <v>304</v>
      </c>
      <c r="P16" s="82">
        <v>419</v>
      </c>
      <c r="Q16" s="82">
        <v>522</v>
      </c>
      <c r="R16" s="82">
        <v>642</v>
      </c>
      <c r="S16" s="82">
        <v>675</v>
      </c>
      <c r="T16" s="72">
        <f>SUM(F16:S16)</f>
        <v>6584</v>
      </c>
    </row>
    <row r="17" spans="3:20" ht="24" customHeight="1" thickBot="1" thickTop="1">
      <c r="C17" s="63" t="s">
        <v>159</v>
      </c>
      <c r="D17" s="163" t="s">
        <v>161</v>
      </c>
      <c r="E17" s="150"/>
      <c r="F17" s="74">
        <v>591</v>
      </c>
      <c r="G17" s="81">
        <v>355</v>
      </c>
      <c r="H17" s="81">
        <v>433</v>
      </c>
      <c r="I17" s="81">
        <v>428</v>
      </c>
      <c r="J17" s="81">
        <v>692</v>
      </c>
      <c r="K17" s="81">
        <v>267</v>
      </c>
      <c r="L17" s="81">
        <v>420</v>
      </c>
      <c r="M17" s="81">
        <v>197</v>
      </c>
      <c r="N17" s="82">
        <v>384</v>
      </c>
      <c r="O17" s="82">
        <v>266</v>
      </c>
      <c r="P17" s="82">
        <v>408</v>
      </c>
      <c r="Q17" s="82">
        <v>515</v>
      </c>
      <c r="R17" s="82">
        <v>609</v>
      </c>
      <c r="S17" s="82">
        <v>645</v>
      </c>
      <c r="T17" s="72">
        <f>SUM(F17:S17)</f>
        <v>6210</v>
      </c>
    </row>
    <row r="18" spans="3:20" s="83" customFormat="1" ht="24" customHeight="1" thickBot="1" thickTop="1">
      <c r="C18" s="90" t="s">
        <v>159</v>
      </c>
      <c r="D18" s="182" t="s">
        <v>162</v>
      </c>
      <c r="E18" s="183"/>
      <c r="F18" s="91">
        <v>277</v>
      </c>
      <c r="G18" s="92">
        <v>181</v>
      </c>
      <c r="H18" s="92">
        <v>134</v>
      </c>
      <c r="I18" s="92">
        <v>29</v>
      </c>
      <c r="J18" s="92">
        <v>200</v>
      </c>
      <c r="K18" s="92">
        <v>158</v>
      </c>
      <c r="L18" s="92">
        <v>90</v>
      </c>
      <c r="M18" s="92">
        <v>40</v>
      </c>
      <c r="N18" s="93">
        <v>14</v>
      </c>
      <c r="O18" s="93">
        <v>125</v>
      </c>
      <c r="P18" s="93">
        <v>365</v>
      </c>
      <c r="Q18" s="93">
        <v>214</v>
      </c>
      <c r="R18" s="93">
        <v>219</v>
      </c>
      <c r="S18" s="93">
        <v>274</v>
      </c>
      <c r="T18" s="72">
        <f>SUM(F18:S18)</f>
        <v>2320</v>
      </c>
    </row>
    <row r="19" spans="3:20" ht="24" customHeight="1" thickBot="1">
      <c r="C19" s="144" t="s">
        <v>163</v>
      </c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6"/>
    </row>
    <row r="20" spans="3:20" s="83" customFormat="1" ht="24" customHeight="1" thickBot="1">
      <c r="C20" s="94" t="s">
        <v>148</v>
      </c>
      <c r="D20" s="179" t="s">
        <v>164</v>
      </c>
      <c r="E20" s="180"/>
      <c r="F20" s="95">
        <v>4767</v>
      </c>
      <c r="G20" s="96">
        <v>3014</v>
      </c>
      <c r="H20" s="96">
        <v>3974</v>
      </c>
      <c r="I20" s="96">
        <v>3116</v>
      </c>
      <c r="J20" s="96">
        <v>5697</v>
      </c>
      <c r="K20" s="96">
        <v>2425</v>
      </c>
      <c r="L20" s="96">
        <v>2954</v>
      </c>
      <c r="M20" s="96">
        <v>1936</v>
      </c>
      <c r="N20" s="97">
        <v>1988</v>
      </c>
      <c r="O20" s="97">
        <v>1897</v>
      </c>
      <c r="P20" s="97">
        <v>4036</v>
      </c>
      <c r="Q20" s="97">
        <v>4683</v>
      </c>
      <c r="R20" s="97">
        <v>5140</v>
      </c>
      <c r="S20" s="97">
        <v>5858</v>
      </c>
      <c r="T20" s="98">
        <f>SUM(F20:S20)</f>
        <v>51485</v>
      </c>
    </row>
    <row r="21" spans="3:20" ht="24" customHeight="1" thickBot="1" thickTop="1">
      <c r="C21" s="99"/>
      <c r="D21" s="149" t="s">
        <v>165</v>
      </c>
      <c r="E21" s="150"/>
      <c r="F21" s="87">
        <f aca="true" t="shared" si="3" ref="F21:T21">F20/F8*100</f>
        <v>47.0257472625037</v>
      </c>
      <c r="G21" s="87">
        <f t="shared" si="3"/>
        <v>50.29200734189888</v>
      </c>
      <c r="H21" s="87">
        <f t="shared" si="3"/>
        <v>50.72759765126372</v>
      </c>
      <c r="I21" s="87">
        <f t="shared" si="3"/>
        <v>50.89008655887637</v>
      </c>
      <c r="J21" s="87">
        <f t="shared" si="3"/>
        <v>49.8949027850762</v>
      </c>
      <c r="K21" s="87">
        <f t="shared" si="3"/>
        <v>48.84189325276939</v>
      </c>
      <c r="L21" s="87">
        <f t="shared" si="3"/>
        <v>47.083200510041436</v>
      </c>
      <c r="M21" s="87">
        <f t="shared" si="3"/>
        <v>46.808510638297875</v>
      </c>
      <c r="N21" s="87">
        <f t="shared" si="3"/>
        <v>46.01851851851852</v>
      </c>
      <c r="O21" s="87">
        <f t="shared" si="3"/>
        <v>50.14538725878932</v>
      </c>
      <c r="P21" s="87">
        <f t="shared" si="3"/>
        <v>51.8966182332519</v>
      </c>
      <c r="Q21" s="87">
        <f t="shared" si="3"/>
        <v>53.19777348631148</v>
      </c>
      <c r="R21" s="87">
        <f t="shared" si="3"/>
        <v>50.87597743244581</v>
      </c>
      <c r="S21" s="88">
        <f t="shared" si="3"/>
        <v>50.36973344797936</v>
      </c>
      <c r="T21" s="89">
        <f t="shared" si="3"/>
        <v>49.842201053283766</v>
      </c>
    </row>
    <row r="22" spans="3:20" ht="24" customHeight="1" thickBot="1" thickTop="1">
      <c r="C22" s="100" t="s">
        <v>154</v>
      </c>
      <c r="D22" s="149" t="s">
        <v>166</v>
      </c>
      <c r="E22" s="150"/>
      <c r="F22" s="74">
        <v>358</v>
      </c>
      <c r="G22" s="81">
        <v>213</v>
      </c>
      <c r="H22" s="81">
        <v>272</v>
      </c>
      <c r="I22" s="81">
        <v>213</v>
      </c>
      <c r="J22" s="81">
        <v>359</v>
      </c>
      <c r="K22" s="81">
        <v>135</v>
      </c>
      <c r="L22" s="81">
        <v>210</v>
      </c>
      <c r="M22" s="81">
        <v>114</v>
      </c>
      <c r="N22" s="82">
        <v>180</v>
      </c>
      <c r="O22" s="82">
        <v>177</v>
      </c>
      <c r="P22" s="82">
        <v>352</v>
      </c>
      <c r="Q22" s="82">
        <v>404</v>
      </c>
      <c r="R22" s="82">
        <v>340</v>
      </c>
      <c r="S22" s="82">
        <v>409</v>
      </c>
      <c r="T22" s="72">
        <f>SUM(F22:S22)</f>
        <v>3736</v>
      </c>
    </row>
    <row r="23" spans="3:20" ht="24" customHeight="1" thickBot="1" thickTop="1">
      <c r="C23" s="101"/>
      <c r="D23" s="149" t="s">
        <v>165</v>
      </c>
      <c r="E23" s="150"/>
      <c r="F23" s="87">
        <f aca="true" t="shared" si="4" ref="F23:T23">F22/F8*100</f>
        <v>3.53161684916642</v>
      </c>
      <c r="G23" s="87">
        <f t="shared" si="4"/>
        <v>3.554146504254964</v>
      </c>
      <c r="H23" s="87">
        <f t="shared" si="4"/>
        <v>3.4720449323461833</v>
      </c>
      <c r="I23" s="87">
        <f t="shared" si="4"/>
        <v>3.478686918177364</v>
      </c>
      <c r="J23" s="87">
        <f t="shared" si="4"/>
        <v>3.144158346470485</v>
      </c>
      <c r="K23" s="87">
        <f t="shared" si="4"/>
        <v>2.719033232628399</v>
      </c>
      <c r="L23" s="87">
        <f t="shared" si="4"/>
        <v>3.34714695569015</v>
      </c>
      <c r="M23" s="87">
        <f t="shared" si="4"/>
        <v>2.756286266924565</v>
      </c>
      <c r="N23" s="87">
        <f t="shared" si="4"/>
        <v>4.166666666666666</v>
      </c>
      <c r="O23" s="87">
        <f t="shared" si="4"/>
        <v>4.678826328310865</v>
      </c>
      <c r="P23" s="87">
        <f t="shared" si="4"/>
        <v>4.526166902404526</v>
      </c>
      <c r="Q23" s="87">
        <f t="shared" si="4"/>
        <v>4.589344541633534</v>
      </c>
      <c r="R23" s="87">
        <f t="shared" si="4"/>
        <v>3.365337028605365</v>
      </c>
      <c r="S23" s="88">
        <f t="shared" si="4"/>
        <v>3.51676698194325</v>
      </c>
      <c r="T23" s="89">
        <f t="shared" si="4"/>
        <v>3.6167905824039654</v>
      </c>
    </row>
    <row r="24" spans="3:20" s="83" customFormat="1" ht="24" customHeight="1" thickBot="1" thickTop="1">
      <c r="C24" s="102" t="s">
        <v>99</v>
      </c>
      <c r="D24" s="153" t="s">
        <v>167</v>
      </c>
      <c r="E24" s="154"/>
      <c r="F24" s="74">
        <v>353</v>
      </c>
      <c r="G24" s="81">
        <v>197</v>
      </c>
      <c r="H24" s="81">
        <v>364</v>
      </c>
      <c r="I24" s="81">
        <v>61</v>
      </c>
      <c r="J24" s="81">
        <v>801</v>
      </c>
      <c r="K24" s="81">
        <v>371</v>
      </c>
      <c r="L24" s="81">
        <v>261</v>
      </c>
      <c r="M24" s="81">
        <v>654</v>
      </c>
      <c r="N24" s="82">
        <v>125</v>
      </c>
      <c r="O24" s="82">
        <v>188</v>
      </c>
      <c r="P24" s="82">
        <v>390</v>
      </c>
      <c r="Q24" s="82">
        <v>201</v>
      </c>
      <c r="R24" s="82">
        <v>631</v>
      </c>
      <c r="S24" s="82">
        <v>549</v>
      </c>
      <c r="T24" s="103">
        <f>SUM(F24:S24)</f>
        <v>5146</v>
      </c>
    </row>
    <row r="25" spans="3:20" ht="24" customHeight="1" thickBot="1" thickTop="1">
      <c r="C25" s="104"/>
      <c r="D25" s="149" t="s">
        <v>165</v>
      </c>
      <c r="E25" s="150"/>
      <c r="F25" s="87">
        <f aca="true" t="shared" si="5" ref="F25:T25">F24/F8*100</f>
        <v>3.4822925914964977</v>
      </c>
      <c r="G25" s="87">
        <f t="shared" si="5"/>
        <v>3.287168363090272</v>
      </c>
      <c r="H25" s="87">
        <f t="shared" si="5"/>
        <v>4.646413071227981</v>
      </c>
      <c r="I25" s="87">
        <f t="shared" si="5"/>
        <v>0.996243671402907</v>
      </c>
      <c r="J25" s="87">
        <f t="shared" si="5"/>
        <v>7.015239096163952</v>
      </c>
      <c r="K25" s="87">
        <f t="shared" si="5"/>
        <v>7.472306143001008</v>
      </c>
      <c r="L25" s="87">
        <f t="shared" si="5"/>
        <v>4.160025502072044</v>
      </c>
      <c r="M25" s="87">
        <f t="shared" si="5"/>
        <v>15.81237911025145</v>
      </c>
      <c r="N25" s="87">
        <f t="shared" si="5"/>
        <v>2.8935185185185186</v>
      </c>
      <c r="O25" s="87">
        <f t="shared" si="5"/>
        <v>4.969600845889506</v>
      </c>
      <c r="P25" s="87">
        <f t="shared" si="5"/>
        <v>5.014787193005015</v>
      </c>
      <c r="Q25" s="87">
        <f t="shared" si="5"/>
        <v>2.2833125070998523</v>
      </c>
      <c r="R25" s="87">
        <f t="shared" si="5"/>
        <v>6.245669603088191</v>
      </c>
      <c r="S25" s="88">
        <f t="shared" si="5"/>
        <v>4.720550300945829</v>
      </c>
      <c r="T25" s="89">
        <f t="shared" si="5"/>
        <v>4.981799876084263</v>
      </c>
    </row>
    <row r="26" spans="3:20" s="83" customFormat="1" ht="24" customHeight="1" thickBot="1" thickTop="1">
      <c r="C26" s="105" t="s">
        <v>168</v>
      </c>
      <c r="D26" s="147" t="s">
        <v>169</v>
      </c>
      <c r="E26" s="148"/>
      <c r="F26" s="74">
        <v>1781</v>
      </c>
      <c r="G26" s="81">
        <v>926</v>
      </c>
      <c r="H26" s="81">
        <v>1954</v>
      </c>
      <c r="I26" s="81">
        <v>1728</v>
      </c>
      <c r="J26" s="81">
        <v>2946</v>
      </c>
      <c r="K26" s="81">
        <v>1118</v>
      </c>
      <c r="L26" s="81">
        <v>1724</v>
      </c>
      <c r="M26" s="81">
        <v>1183</v>
      </c>
      <c r="N26" s="82">
        <v>713</v>
      </c>
      <c r="O26" s="82">
        <v>948</v>
      </c>
      <c r="P26" s="82">
        <v>1384</v>
      </c>
      <c r="Q26" s="82">
        <v>1306</v>
      </c>
      <c r="R26" s="82">
        <v>2284</v>
      </c>
      <c r="S26" s="82">
        <v>2844</v>
      </c>
      <c r="T26" s="72">
        <f>SUM(F26:S26)</f>
        <v>22839</v>
      </c>
    </row>
    <row r="27" spans="3:20" ht="24" customHeight="1" thickBot="1" thickTop="1">
      <c r="C27" s="106"/>
      <c r="D27" s="149" t="s">
        <v>165</v>
      </c>
      <c r="E27" s="150"/>
      <c r="F27" s="87">
        <f aca="true" t="shared" si="6" ref="F27:T27">F26/F8*100</f>
        <v>17.56930058202624</v>
      </c>
      <c r="G27" s="87">
        <f t="shared" si="6"/>
        <v>15.451359919906556</v>
      </c>
      <c r="H27" s="87">
        <f t="shared" si="6"/>
        <v>24.94255808016339</v>
      </c>
      <c r="I27" s="87">
        <f t="shared" si="6"/>
        <v>28.221460068593828</v>
      </c>
      <c r="J27" s="87">
        <f t="shared" si="6"/>
        <v>25.801366263794012</v>
      </c>
      <c r="K27" s="87">
        <f t="shared" si="6"/>
        <v>22.517623363544814</v>
      </c>
      <c r="L27" s="87">
        <f t="shared" si="6"/>
        <v>27.47848262671342</v>
      </c>
      <c r="M27" s="87">
        <f t="shared" si="6"/>
        <v>28.60251450676983</v>
      </c>
      <c r="N27" s="87">
        <f t="shared" si="6"/>
        <v>16.50462962962963</v>
      </c>
      <c r="O27" s="87">
        <f t="shared" si="6"/>
        <v>25.05947660586836</v>
      </c>
      <c r="P27" s="87">
        <f t="shared" si="6"/>
        <v>17.796065320817796</v>
      </c>
      <c r="Q27" s="87">
        <f t="shared" si="6"/>
        <v>14.835851414290582</v>
      </c>
      <c r="R27" s="87">
        <f t="shared" si="6"/>
        <v>22.607146392160743</v>
      </c>
      <c r="S27" s="88">
        <f t="shared" si="6"/>
        <v>24.453998280309545</v>
      </c>
      <c r="T27" s="89">
        <f t="shared" si="6"/>
        <v>22.110246282527882</v>
      </c>
    </row>
    <row r="28" spans="3:20" s="83" customFormat="1" ht="24" customHeight="1" thickBot="1" thickTop="1">
      <c r="C28" s="84" t="s">
        <v>170</v>
      </c>
      <c r="D28" s="147" t="s">
        <v>171</v>
      </c>
      <c r="E28" s="148"/>
      <c r="F28" s="107">
        <v>545</v>
      </c>
      <c r="G28" s="82">
        <v>145</v>
      </c>
      <c r="H28" s="82">
        <v>34</v>
      </c>
      <c r="I28" s="82">
        <v>56</v>
      </c>
      <c r="J28" s="82">
        <v>68</v>
      </c>
      <c r="K28" s="82">
        <v>44</v>
      </c>
      <c r="L28" s="82">
        <v>48</v>
      </c>
      <c r="M28" s="82">
        <v>17</v>
      </c>
      <c r="N28" s="82">
        <v>152</v>
      </c>
      <c r="O28" s="82">
        <v>59</v>
      </c>
      <c r="P28" s="82">
        <v>112</v>
      </c>
      <c r="Q28" s="82">
        <v>94</v>
      </c>
      <c r="R28" s="82">
        <v>88</v>
      </c>
      <c r="S28" s="82">
        <v>198</v>
      </c>
      <c r="T28" s="72">
        <f>SUM(F28:S28)</f>
        <v>1660</v>
      </c>
    </row>
    <row r="29" spans="3:20" ht="24" customHeight="1" thickBot="1" thickTop="1">
      <c r="C29" s="101"/>
      <c r="D29" s="149" t="s">
        <v>165</v>
      </c>
      <c r="E29" s="150"/>
      <c r="F29" s="108">
        <f aca="true" t="shared" si="7" ref="F29:T29">F28/F8*100</f>
        <v>5.376344086021505</v>
      </c>
      <c r="G29" s="108">
        <f t="shared" si="7"/>
        <v>2.4194894043050224</v>
      </c>
      <c r="H29" s="108">
        <f t="shared" si="7"/>
        <v>0.4340056165432729</v>
      </c>
      <c r="I29" s="108">
        <f t="shared" si="7"/>
        <v>0.9145843540747999</v>
      </c>
      <c r="J29" s="108">
        <f t="shared" si="7"/>
        <v>0.5955508845682256</v>
      </c>
      <c r="K29" s="108">
        <f t="shared" si="7"/>
        <v>0.8862034239677744</v>
      </c>
      <c r="L29" s="108">
        <f t="shared" si="7"/>
        <v>0.7650621613006057</v>
      </c>
      <c r="M29" s="108">
        <f t="shared" si="7"/>
        <v>0.4110251450676982</v>
      </c>
      <c r="N29" s="108">
        <f t="shared" si="7"/>
        <v>3.5185185185185186</v>
      </c>
      <c r="O29" s="108">
        <f t="shared" si="7"/>
        <v>1.5596087761036215</v>
      </c>
      <c r="P29" s="108">
        <f t="shared" si="7"/>
        <v>1.4401440144014401</v>
      </c>
      <c r="Q29" s="108">
        <f t="shared" si="7"/>
        <v>1.0678177893899807</v>
      </c>
      <c r="R29" s="108">
        <f t="shared" si="7"/>
        <v>0.8710284074037413</v>
      </c>
      <c r="S29" s="109">
        <f t="shared" si="7"/>
        <v>1.702493551160791</v>
      </c>
      <c r="T29" s="89">
        <f t="shared" si="7"/>
        <v>1.6070322180916978</v>
      </c>
    </row>
    <row r="30" spans="3:20" s="83" customFormat="1" ht="24" customHeight="1" thickBot="1" thickTop="1">
      <c r="C30" s="105" t="s">
        <v>29</v>
      </c>
      <c r="D30" s="147" t="s">
        <v>172</v>
      </c>
      <c r="E30" s="148"/>
      <c r="F30" s="107">
        <v>0</v>
      </c>
      <c r="G30" s="82">
        <v>3900</v>
      </c>
      <c r="H30" s="82">
        <v>3836</v>
      </c>
      <c r="I30" s="82">
        <v>3092</v>
      </c>
      <c r="J30" s="82">
        <v>3920</v>
      </c>
      <c r="K30" s="82">
        <v>1962</v>
      </c>
      <c r="L30" s="82">
        <v>3171</v>
      </c>
      <c r="M30" s="82">
        <v>2422</v>
      </c>
      <c r="N30" s="82">
        <v>2722</v>
      </c>
      <c r="O30" s="82">
        <v>1770</v>
      </c>
      <c r="P30" s="82">
        <v>0</v>
      </c>
      <c r="Q30" s="82">
        <v>5384</v>
      </c>
      <c r="R30" s="82">
        <v>3790</v>
      </c>
      <c r="S30" s="82">
        <v>4816</v>
      </c>
      <c r="T30" s="72">
        <f>SUM(F30:S30)</f>
        <v>40785</v>
      </c>
    </row>
    <row r="31" spans="3:20" ht="24" customHeight="1" thickBot="1" thickTop="1">
      <c r="C31" s="110"/>
      <c r="D31" s="151" t="s">
        <v>165</v>
      </c>
      <c r="E31" s="152"/>
      <c r="F31" s="111">
        <f aca="true" t="shared" si="8" ref="F31:T31">F30/F8*100</f>
        <v>0</v>
      </c>
      <c r="G31" s="112">
        <f t="shared" si="8"/>
        <v>65.0759219088937</v>
      </c>
      <c r="H31" s="112">
        <f t="shared" si="8"/>
        <v>48.966045442941024</v>
      </c>
      <c r="I31" s="112">
        <f t="shared" si="8"/>
        <v>50.49812183570145</v>
      </c>
      <c r="J31" s="112">
        <f t="shared" si="8"/>
        <v>34.33175687510948</v>
      </c>
      <c r="K31" s="112">
        <f t="shared" si="8"/>
        <v>39.516616314199396</v>
      </c>
      <c r="L31" s="112">
        <f t="shared" si="8"/>
        <v>50.541919030921264</v>
      </c>
      <c r="M31" s="112">
        <f t="shared" si="8"/>
        <v>58.558994197292066</v>
      </c>
      <c r="N31" s="112">
        <f t="shared" si="8"/>
        <v>63.00925925925925</v>
      </c>
      <c r="O31" s="112">
        <f t="shared" si="8"/>
        <v>46.78826328310864</v>
      </c>
      <c r="P31" s="111">
        <f t="shared" si="8"/>
        <v>0</v>
      </c>
      <c r="Q31" s="112">
        <f t="shared" si="8"/>
        <v>61.16096785186868</v>
      </c>
      <c r="R31" s="112">
        <f t="shared" si="8"/>
        <v>37.51360981886568</v>
      </c>
      <c r="S31" s="113">
        <f t="shared" si="8"/>
        <v>41.41014617368873</v>
      </c>
      <c r="T31" s="114">
        <f t="shared" si="8"/>
        <v>39.483619888475836</v>
      </c>
    </row>
    <row r="32" spans="3:20" ht="24" customHeight="1" thickBot="1">
      <c r="C32" s="144" t="s">
        <v>173</v>
      </c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3"/>
    </row>
    <row r="33" spans="3:20" ht="24" customHeight="1" thickBot="1">
      <c r="C33" s="115" t="s">
        <v>148</v>
      </c>
      <c r="D33" s="177" t="s">
        <v>174</v>
      </c>
      <c r="E33" s="178"/>
      <c r="F33" s="95">
        <v>145</v>
      </c>
      <c r="G33" s="95">
        <v>39</v>
      </c>
      <c r="H33" s="95">
        <v>360</v>
      </c>
      <c r="I33" s="95">
        <v>295</v>
      </c>
      <c r="J33" s="95">
        <v>292</v>
      </c>
      <c r="K33" s="95">
        <v>212</v>
      </c>
      <c r="L33" s="95">
        <v>162</v>
      </c>
      <c r="M33" s="95">
        <v>179</v>
      </c>
      <c r="N33" s="95">
        <v>299</v>
      </c>
      <c r="O33" s="95">
        <v>74</v>
      </c>
      <c r="P33" s="95">
        <v>178</v>
      </c>
      <c r="Q33" s="95">
        <v>113</v>
      </c>
      <c r="R33" s="95">
        <v>174</v>
      </c>
      <c r="S33" s="95">
        <v>590</v>
      </c>
      <c r="T33" s="98">
        <f>SUM(F33:S33)</f>
        <v>3112</v>
      </c>
    </row>
    <row r="34" spans="3:20" s="83" customFormat="1" ht="24" customHeight="1" thickBot="1" thickTop="1">
      <c r="C34" s="116" t="s">
        <v>154</v>
      </c>
      <c r="D34" s="164" t="s">
        <v>175</v>
      </c>
      <c r="E34" s="165"/>
      <c r="F34" s="117">
        <v>40</v>
      </c>
      <c r="G34" s="81">
        <v>7</v>
      </c>
      <c r="H34" s="81">
        <v>32</v>
      </c>
      <c r="I34" s="81">
        <v>134</v>
      </c>
      <c r="J34" s="81">
        <v>63</v>
      </c>
      <c r="K34" s="81">
        <v>7</v>
      </c>
      <c r="L34" s="81">
        <v>16</v>
      </c>
      <c r="M34" s="81">
        <v>45</v>
      </c>
      <c r="N34" s="82">
        <v>6</v>
      </c>
      <c r="O34" s="82">
        <v>38</v>
      </c>
      <c r="P34" s="82">
        <v>28</v>
      </c>
      <c r="Q34" s="82">
        <v>5</v>
      </c>
      <c r="R34" s="82">
        <v>40</v>
      </c>
      <c r="S34" s="82">
        <v>39</v>
      </c>
      <c r="T34" s="98">
        <f>SUM(F34:S34)</f>
        <v>500</v>
      </c>
    </row>
    <row r="35" spans="3:20" ht="24" customHeight="1" thickBot="1" thickTop="1">
      <c r="C35" s="118" t="s">
        <v>99</v>
      </c>
      <c r="D35" s="168" t="s">
        <v>176</v>
      </c>
      <c r="E35" s="169"/>
      <c r="F35" s="91">
        <f>F33-'[1]IV'!F33</f>
        <v>-90</v>
      </c>
      <c r="G35" s="91">
        <f>G33-'[1]IV'!G33</f>
        <v>0</v>
      </c>
      <c r="H35" s="91">
        <f>H33-'[1]IV'!H33</f>
        <v>223</v>
      </c>
      <c r="I35" s="91">
        <f>I33-'[1]IV'!I33</f>
        <v>79</v>
      </c>
      <c r="J35" s="91">
        <f>J33-'[1]IV'!J33</f>
        <v>75</v>
      </c>
      <c r="K35" s="91">
        <f>K33-'[1]IV'!K33</f>
        <v>143</v>
      </c>
      <c r="L35" s="91">
        <f>L33-'[1]IV'!L33</f>
        <v>85</v>
      </c>
      <c r="M35" s="91">
        <f>M33-'[1]IV'!M33</f>
        <v>83</v>
      </c>
      <c r="N35" s="91">
        <f>N33-'[1]IV'!N33</f>
        <v>166</v>
      </c>
      <c r="O35" s="91">
        <f>O33-'[1]IV'!O33</f>
        <v>-1</v>
      </c>
      <c r="P35" s="91">
        <f>P33-'[1]IV'!P33</f>
        <v>71</v>
      </c>
      <c r="Q35" s="91">
        <f>Q33-'[1]IV'!Q33</f>
        <v>-27</v>
      </c>
      <c r="R35" s="91">
        <f>R33-'[1]IV'!R33</f>
        <v>-140</v>
      </c>
      <c r="S35" s="91">
        <f>S33-'[1]IV'!S33</f>
        <v>158</v>
      </c>
      <c r="T35" s="98">
        <f>SUM(F35:S35)</f>
        <v>825</v>
      </c>
    </row>
    <row r="36" spans="3:20" ht="24" customHeight="1" thickBot="1">
      <c r="C36" s="144" t="s">
        <v>177</v>
      </c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</row>
    <row r="37" spans="3:20" ht="24" customHeight="1" thickBot="1">
      <c r="C37" s="119" t="s">
        <v>148</v>
      </c>
      <c r="D37" s="173" t="s">
        <v>178</v>
      </c>
      <c r="E37" s="174"/>
      <c r="F37" s="95">
        <v>4</v>
      </c>
      <c r="G37" s="96">
        <v>1</v>
      </c>
      <c r="H37" s="96">
        <v>2</v>
      </c>
      <c r="I37" s="96">
        <v>2</v>
      </c>
      <c r="J37" s="96">
        <v>1</v>
      </c>
      <c r="K37" s="96">
        <v>0</v>
      </c>
      <c r="L37" s="96">
        <v>0</v>
      </c>
      <c r="M37" s="96">
        <v>0</v>
      </c>
      <c r="N37" s="97">
        <v>1</v>
      </c>
      <c r="O37" s="97">
        <v>0</v>
      </c>
      <c r="P37" s="97">
        <v>0</v>
      </c>
      <c r="Q37" s="97">
        <v>0</v>
      </c>
      <c r="R37" s="97">
        <v>2</v>
      </c>
      <c r="S37" s="97">
        <v>2</v>
      </c>
      <c r="T37" s="98">
        <f>SUM(F37:S37)</f>
        <v>15</v>
      </c>
    </row>
    <row r="38" spans="3:20" s="83" customFormat="1" ht="24" customHeight="1" thickBot="1" thickTop="1">
      <c r="C38" s="120" t="s">
        <v>154</v>
      </c>
      <c r="D38" s="175" t="s">
        <v>179</v>
      </c>
      <c r="E38" s="176"/>
      <c r="F38" s="91">
        <v>53</v>
      </c>
      <c r="G38" s="92">
        <v>6</v>
      </c>
      <c r="H38" s="92">
        <v>65</v>
      </c>
      <c r="I38" s="92">
        <v>29</v>
      </c>
      <c r="J38" s="92">
        <v>72</v>
      </c>
      <c r="K38" s="92">
        <v>0</v>
      </c>
      <c r="L38" s="92">
        <v>0</v>
      </c>
      <c r="M38" s="92">
        <v>0</v>
      </c>
      <c r="N38" s="93">
        <v>33</v>
      </c>
      <c r="O38" s="93">
        <v>0</v>
      </c>
      <c r="P38" s="93">
        <v>0</v>
      </c>
      <c r="Q38" s="93">
        <v>0</v>
      </c>
      <c r="R38" s="93">
        <v>80</v>
      </c>
      <c r="S38" s="93">
        <v>5</v>
      </c>
      <c r="T38" s="98">
        <f>SUM(F38:S38)</f>
        <v>343</v>
      </c>
    </row>
    <row r="39" spans="3:20" ht="15"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21"/>
      <c r="P39" s="121"/>
      <c r="Q39" s="121"/>
      <c r="R39" s="121"/>
      <c r="S39" s="121"/>
      <c r="T39" s="122"/>
    </row>
    <row r="40" spans="2:20" ht="15.75">
      <c r="B40" t="s">
        <v>159</v>
      </c>
      <c r="C40" s="47"/>
      <c r="D40" s="48" t="s">
        <v>134</v>
      </c>
      <c r="E40" s="49"/>
      <c r="F40" s="123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</row>
    <row r="41" spans="3:20" ht="15.75">
      <c r="C41" s="47"/>
      <c r="D41" s="52" t="s">
        <v>135</v>
      </c>
      <c r="E41" s="53"/>
      <c r="F41" s="54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5" t="s">
        <v>180</v>
      </c>
    </row>
    <row r="42" spans="3:20" ht="26.25" thickBot="1">
      <c r="C42" s="142" t="s">
        <v>137</v>
      </c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</row>
    <row r="43" spans="3:20" ht="34.5" customHeight="1" thickBot="1">
      <c r="C43" s="56" t="s">
        <v>138</v>
      </c>
      <c r="D43" s="124" t="s">
        <v>139</v>
      </c>
      <c r="E43" s="125" t="s">
        <v>140</v>
      </c>
      <c r="F43" s="60" t="s">
        <v>219</v>
      </c>
      <c r="G43" s="59" t="s">
        <v>220</v>
      </c>
      <c r="H43" s="61" t="s">
        <v>141</v>
      </c>
      <c r="I43" s="61" t="s">
        <v>67</v>
      </c>
      <c r="J43" s="61" t="s">
        <v>142</v>
      </c>
      <c r="K43" s="61" t="s">
        <v>17</v>
      </c>
      <c r="L43" s="61" t="s">
        <v>143</v>
      </c>
      <c r="M43" s="61" t="s">
        <v>59</v>
      </c>
      <c r="N43" s="61" t="s">
        <v>79</v>
      </c>
      <c r="O43" s="61" t="s">
        <v>104</v>
      </c>
      <c r="P43" s="61" t="s">
        <v>144</v>
      </c>
      <c r="Q43" s="61" t="s">
        <v>145</v>
      </c>
      <c r="R43" s="61" t="s">
        <v>52</v>
      </c>
      <c r="S43" s="61" t="s">
        <v>83</v>
      </c>
      <c r="T43" s="62" t="s">
        <v>146</v>
      </c>
    </row>
    <row r="44" spans="3:20" ht="26.25" customHeight="1" thickBot="1">
      <c r="C44" s="144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</row>
    <row r="45" spans="3:20" s="83" customFormat="1" ht="25.5" customHeight="1" thickBot="1">
      <c r="C45" s="94" t="s">
        <v>148</v>
      </c>
      <c r="D45" s="171" t="s">
        <v>181</v>
      </c>
      <c r="E45" s="172"/>
      <c r="F45" s="126">
        <v>6</v>
      </c>
      <c r="G45" s="127">
        <v>4</v>
      </c>
      <c r="H45" s="127">
        <v>12</v>
      </c>
      <c r="I45" s="127">
        <v>5</v>
      </c>
      <c r="J45" s="128">
        <v>3</v>
      </c>
      <c r="K45" s="127">
        <v>0</v>
      </c>
      <c r="L45" s="128">
        <v>50</v>
      </c>
      <c r="M45" s="127">
        <v>1</v>
      </c>
      <c r="N45" s="128">
        <v>2</v>
      </c>
      <c r="O45" s="128">
        <v>10</v>
      </c>
      <c r="P45" s="128">
        <v>3</v>
      </c>
      <c r="Q45" s="127">
        <v>4</v>
      </c>
      <c r="R45" s="129">
        <v>0</v>
      </c>
      <c r="S45" s="128">
        <v>26</v>
      </c>
      <c r="T45" s="130">
        <f aca="true" t="shared" si="9" ref="T45:T72">SUM(F45:S45)</f>
        <v>126</v>
      </c>
    </row>
    <row r="46" spans="3:20" ht="25.5" customHeight="1" thickBot="1" thickTop="1">
      <c r="C46" s="101"/>
      <c r="D46" s="166" t="s">
        <v>182</v>
      </c>
      <c r="E46" s="167"/>
      <c r="F46" s="131">
        <f>F45+'[1]IV'!F46</f>
        <v>24</v>
      </c>
      <c r="G46" s="131">
        <f>G45+'[1]IV'!G46</f>
        <v>11</v>
      </c>
      <c r="H46" s="131">
        <f>H45+'[1]IV'!H46</f>
        <v>52</v>
      </c>
      <c r="I46" s="131">
        <f>I45+'[1]IV'!I46</f>
        <v>29</v>
      </c>
      <c r="J46" s="131">
        <f>J45+'[1]IV'!J46</f>
        <v>33</v>
      </c>
      <c r="K46" s="131">
        <f>K45+'[1]IV'!K46</f>
        <v>17</v>
      </c>
      <c r="L46" s="131">
        <f>L45+'[1]IV'!L46</f>
        <v>139</v>
      </c>
      <c r="M46" s="131">
        <f>M45+'[1]IV'!M46</f>
        <v>46</v>
      </c>
      <c r="N46" s="131">
        <f>N45+'[1]IV'!N46</f>
        <v>19</v>
      </c>
      <c r="O46" s="131">
        <f>O45+'[1]IV'!O46</f>
        <v>10</v>
      </c>
      <c r="P46" s="131">
        <f>P45+'[1]IV'!P46</f>
        <v>27</v>
      </c>
      <c r="Q46" s="131">
        <f>Q45+'[1]IV'!Q46</f>
        <v>52</v>
      </c>
      <c r="R46" s="131">
        <f>R45+'[1]IV'!R46</f>
        <v>12</v>
      </c>
      <c r="S46" s="131">
        <f>S45+'[1]IV'!S46</f>
        <v>73</v>
      </c>
      <c r="T46" s="130">
        <f t="shared" si="9"/>
        <v>544</v>
      </c>
    </row>
    <row r="47" spans="3:20" s="83" customFormat="1" ht="25.5" customHeight="1" thickBot="1" thickTop="1">
      <c r="C47" s="105" t="s">
        <v>154</v>
      </c>
      <c r="D47" s="164" t="s">
        <v>183</v>
      </c>
      <c r="E47" s="165"/>
      <c r="F47" s="132">
        <v>9</v>
      </c>
      <c r="G47" s="133">
        <v>10</v>
      </c>
      <c r="H47" s="133">
        <v>12</v>
      </c>
      <c r="I47" s="133">
        <v>6</v>
      </c>
      <c r="J47" s="134">
        <v>15</v>
      </c>
      <c r="K47" s="133">
        <v>4</v>
      </c>
      <c r="L47" s="134">
        <v>0</v>
      </c>
      <c r="M47" s="133">
        <v>5</v>
      </c>
      <c r="N47" s="134">
        <v>3</v>
      </c>
      <c r="O47" s="134">
        <v>32</v>
      </c>
      <c r="P47" s="134">
        <v>10</v>
      </c>
      <c r="Q47" s="133">
        <v>5</v>
      </c>
      <c r="R47" s="135">
        <v>17</v>
      </c>
      <c r="S47" s="134">
        <v>20</v>
      </c>
      <c r="T47" s="130">
        <f t="shared" si="9"/>
        <v>148</v>
      </c>
    </row>
    <row r="48" spans="3:20" ht="25.5" customHeight="1" thickBot="1" thickTop="1">
      <c r="C48" s="101"/>
      <c r="D48" s="166" t="s">
        <v>184</v>
      </c>
      <c r="E48" s="167"/>
      <c r="F48" s="132">
        <f>F47+'[1]IV'!F48</f>
        <v>81</v>
      </c>
      <c r="G48" s="132">
        <f>G47+'[1]IV'!G48</f>
        <v>83</v>
      </c>
      <c r="H48" s="132">
        <f>H47+'[1]IV'!H48</f>
        <v>66</v>
      </c>
      <c r="I48" s="132">
        <f>I47+'[1]IV'!I48</f>
        <v>52</v>
      </c>
      <c r="J48" s="132">
        <f>J47+'[1]IV'!J48</f>
        <v>66</v>
      </c>
      <c r="K48" s="132">
        <f>K47+'[1]IV'!K48</f>
        <v>42</v>
      </c>
      <c r="L48" s="132">
        <f>L47+'[1]IV'!L48</f>
        <v>31</v>
      </c>
      <c r="M48" s="132">
        <f>M47+'[1]IV'!M48</f>
        <v>29</v>
      </c>
      <c r="N48" s="132">
        <f>N47+'[1]IV'!N48</f>
        <v>7</v>
      </c>
      <c r="O48" s="132">
        <f>O47+'[1]IV'!O48</f>
        <v>32</v>
      </c>
      <c r="P48" s="132">
        <f>P47+'[1]IV'!P48</f>
        <v>213</v>
      </c>
      <c r="Q48" s="132">
        <f>Q47+'[1]IV'!Q48</f>
        <v>10</v>
      </c>
      <c r="R48" s="132">
        <f>R47+'[1]IV'!R48</f>
        <v>260</v>
      </c>
      <c r="S48" s="132">
        <f>S47+'[1]IV'!S48</f>
        <v>77</v>
      </c>
      <c r="T48" s="130">
        <f t="shared" si="9"/>
        <v>1049</v>
      </c>
    </row>
    <row r="49" spans="3:20" s="83" customFormat="1" ht="25.5" customHeight="1" thickBot="1" thickTop="1">
      <c r="C49" s="105" t="s">
        <v>99</v>
      </c>
      <c r="D49" s="164" t="s">
        <v>185</v>
      </c>
      <c r="E49" s="165"/>
      <c r="F49" s="132">
        <v>3</v>
      </c>
      <c r="G49" s="133">
        <v>0</v>
      </c>
      <c r="H49" s="133">
        <v>1</v>
      </c>
      <c r="I49" s="133">
        <v>118</v>
      </c>
      <c r="J49" s="134">
        <v>43</v>
      </c>
      <c r="K49" s="133">
        <v>1</v>
      </c>
      <c r="L49" s="134">
        <v>12</v>
      </c>
      <c r="M49" s="133">
        <v>1</v>
      </c>
      <c r="N49" s="134">
        <v>2</v>
      </c>
      <c r="O49" s="134">
        <v>6</v>
      </c>
      <c r="P49" s="134">
        <v>1</v>
      </c>
      <c r="Q49" s="133">
        <v>0</v>
      </c>
      <c r="R49" s="135">
        <v>10</v>
      </c>
      <c r="S49" s="134">
        <v>6</v>
      </c>
      <c r="T49" s="130">
        <f t="shared" si="9"/>
        <v>204</v>
      </c>
    </row>
    <row r="50" spans="3:20" ht="25.5" customHeight="1" thickBot="1" thickTop="1">
      <c r="C50" s="101"/>
      <c r="D50" s="166" t="s">
        <v>186</v>
      </c>
      <c r="E50" s="167"/>
      <c r="F50" s="132">
        <f>F49+'[1]IV'!F50</f>
        <v>17</v>
      </c>
      <c r="G50" s="132">
        <f>G49+'[1]IV'!G50</f>
        <v>5</v>
      </c>
      <c r="H50" s="132">
        <f>H49+'[1]IV'!H50</f>
        <v>12</v>
      </c>
      <c r="I50" s="132">
        <f>I49+'[1]IV'!I50</f>
        <v>128</v>
      </c>
      <c r="J50" s="132">
        <f>J49+'[1]IV'!J50</f>
        <v>88</v>
      </c>
      <c r="K50" s="132">
        <f>K49+'[1]IV'!K50</f>
        <v>12</v>
      </c>
      <c r="L50" s="132">
        <f>L49+'[1]IV'!L50</f>
        <v>24</v>
      </c>
      <c r="M50" s="132">
        <f>M49+'[1]IV'!M50</f>
        <v>11</v>
      </c>
      <c r="N50" s="132">
        <f>N49+'[1]IV'!N50</f>
        <v>14</v>
      </c>
      <c r="O50" s="132">
        <f>O49+'[1]IV'!O50</f>
        <v>8</v>
      </c>
      <c r="P50" s="132">
        <f>P49+'[1]IV'!P50</f>
        <v>85</v>
      </c>
      <c r="Q50" s="132">
        <f>Q49+'[1]IV'!Q50</f>
        <v>12</v>
      </c>
      <c r="R50" s="132">
        <f>R49+'[1]IV'!R50</f>
        <v>179</v>
      </c>
      <c r="S50" s="132">
        <f>S49+'[1]IV'!S50</f>
        <v>20</v>
      </c>
      <c r="T50" s="130">
        <f t="shared" si="9"/>
        <v>615</v>
      </c>
    </row>
    <row r="51" spans="3:20" ht="25.5" customHeight="1" thickBot="1" thickTop="1">
      <c r="C51" s="63" t="s">
        <v>168</v>
      </c>
      <c r="D51" s="166" t="s">
        <v>187</v>
      </c>
      <c r="E51" s="167"/>
      <c r="F51" s="136">
        <v>2</v>
      </c>
      <c r="G51" s="134">
        <v>0</v>
      </c>
      <c r="H51" s="134">
        <v>0</v>
      </c>
      <c r="I51" s="134">
        <v>1</v>
      </c>
      <c r="J51" s="134">
        <v>5</v>
      </c>
      <c r="K51" s="133">
        <v>0</v>
      </c>
      <c r="L51" s="134">
        <v>0</v>
      </c>
      <c r="M51" s="133">
        <v>1</v>
      </c>
      <c r="N51" s="134">
        <v>0</v>
      </c>
      <c r="O51" s="134">
        <v>0</v>
      </c>
      <c r="P51" s="134">
        <v>1</v>
      </c>
      <c r="Q51" s="133">
        <v>1</v>
      </c>
      <c r="R51" s="135">
        <v>2</v>
      </c>
      <c r="S51" s="134">
        <v>3</v>
      </c>
      <c r="T51" s="130">
        <f t="shared" si="9"/>
        <v>16</v>
      </c>
    </row>
    <row r="52" spans="3:20" ht="25.5" customHeight="1" thickBot="1" thickTop="1">
      <c r="C52" s="101"/>
      <c r="D52" s="166" t="s">
        <v>188</v>
      </c>
      <c r="E52" s="167"/>
      <c r="F52" s="137">
        <f>F51+'[1]IV'!F52</f>
        <v>34</v>
      </c>
      <c r="G52" s="137">
        <f>G51+'[1]IV'!G52</f>
        <v>8</v>
      </c>
      <c r="H52" s="137">
        <f>H51+'[1]IV'!H52</f>
        <v>0</v>
      </c>
      <c r="I52" s="137">
        <f>I51+'[1]IV'!I52</f>
        <v>8</v>
      </c>
      <c r="J52" s="137">
        <f>J51+'[1]IV'!J52</f>
        <v>18</v>
      </c>
      <c r="K52" s="137">
        <f>K51+'[1]IV'!K52</f>
        <v>1</v>
      </c>
      <c r="L52" s="137">
        <f>L51+'[1]IV'!L52</f>
        <v>10</v>
      </c>
      <c r="M52" s="137">
        <f>M51+'[1]IV'!M52</f>
        <v>2</v>
      </c>
      <c r="N52" s="137">
        <f>N51+'[1]IV'!N52</f>
        <v>1</v>
      </c>
      <c r="O52" s="137">
        <f>O51+'[1]IV'!O52</f>
        <v>0</v>
      </c>
      <c r="P52" s="137">
        <f>P51+'[1]IV'!P52</f>
        <v>7</v>
      </c>
      <c r="Q52" s="137">
        <f>Q51+'[1]IV'!Q52</f>
        <v>5</v>
      </c>
      <c r="R52" s="137">
        <f>R51+'[1]IV'!R52</f>
        <v>7</v>
      </c>
      <c r="S52" s="137">
        <f>S51+'[1]IV'!S52</f>
        <v>7</v>
      </c>
      <c r="T52" s="130">
        <f t="shared" si="9"/>
        <v>108</v>
      </c>
    </row>
    <row r="53" spans="3:20" s="83" customFormat="1" ht="25.5" customHeight="1" thickBot="1" thickTop="1">
      <c r="C53" s="105" t="s">
        <v>170</v>
      </c>
      <c r="D53" s="164" t="s">
        <v>189</v>
      </c>
      <c r="E53" s="165"/>
      <c r="F53" s="137">
        <v>10</v>
      </c>
      <c r="G53" s="133">
        <v>1</v>
      </c>
      <c r="H53" s="133">
        <v>2</v>
      </c>
      <c r="I53" s="133">
        <v>6</v>
      </c>
      <c r="J53" s="133">
        <v>0</v>
      </c>
      <c r="K53" s="133">
        <v>2</v>
      </c>
      <c r="L53" s="133">
        <v>1</v>
      </c>
      <c r="M53" s="133">
        <v>0</v>
      </c>
      <c r="N53" s="133">
        <v>1</v>
      </c>
      <c r="O53" s="133">
        <v>0</v>
      </c>
      <c r="P53" s="133">
        <v>3</v>
      </c>
      <c r="Q53" s="133">
        <v>3</v>
      </c>
      <c r="R53" s="133">
        <v>4</v>
      </c>
      <c r="S53" s="135">
        <v>10</v>
      </c>
      <c r="T53" s="130">
        <f t="shared" si="9"/>
        <v>43</v>
      </c>
    </row>
    <row r="54" spans="3:20" ht="25.5" customHeight="1" thickBot="1" thickTop="1">
      <c r="C54" s="106"/>
      <c r="D54" s="166" t="s">
        <v>190</v>
      </c>
      <c r="E54" s="167"/>
      <c r="F54" s="137">
        <f>F53+'[1]IV'!F54</f>
        <v>89</v>
      </c>
      <c r="G54" s="137">
        <f>G53+'[1]IV'!G54</f>
        <v>24</v>
      </c>
      <c r="H54" s="137">
        <f>H53+'[1]IV'!H54</f>
        <v>51</v>
      </c>
      <c r="I54" s="137">
        <f>I53+'[1]IV'!I54</f>
        <v>46</v>
      </c>
      <c r="J54" s="137">
        <f>J53+'[1]IV'!J54</f>
        <v>49</v>
      </c>
      <c r="K54" s="137">
        <f>K53+'[1]IV'!K54</f>
        <v>26</v>
      </c>
      <c r="L54" s="137">
        <f>L53+'[1]IV'!L54</f>
        <v>51</v>
      </c>
      <c r="M54" s="137">
        <f>M53+'[1]IV'!M54</f>
        <v>3</v>
      </c>
      <c r="N54" s="137">
        <f>N53+'[1]IV'!N54</f>
        <v>12</v>
      </c>
      <c r="O54" s="137">
        <f>O53+'[1]IV'!O54</f>
        <v>0</v>
      </c>
      <c r="P54" s="137">
        <f>P53+'[1]IV'!P54</f>
        <v>44</v>
      </c>
      <c r="Q54" s="137">
        <f>Q53+'[1]IV'!Q54</f>
        <v>40</v>
      </c>
      <c r="R54" s="137">
        <f>R53+'[1]IV'!R54</f>
        <v>58</v>
      </c>
      <c r="S54" s="137">
        <f>S53+'[1]IV'!S54</f>
        <v>35</v>
      </c>
      <c r="T54" s="130">
        <f t="shared" si="9"/>
        <v>528</v>
      </c>
    </row>
    <row r="55" spans="3:20" ht="25.5" customHeight="1" thickBot="1" thickTop="1">
      <c r="C55" s="100" t="s">
        <v>29</v>
      </c>
      <c r="D55" s="166" t="s">
        <v>191</v>
      </c>
      <c r="E55" s="167"/>
      <c r="F55" s="137">
        <v>0</v>
      </c>
      <c r="G55" s="133">
        <v>0</v>
      </c>
      <c r="H55" s="133">
        <v>1</v>
      </c>
      <c r="I55" s="133">
        <v>0</v>
      </c>
      <c r="J55" s="133">
        <v>0</v>
      </c>
      <c r="K55" s="133">
        <v>0</v>
      </c>
      <c r="L55" s="133">
        <v>1</v>
      </c>
      <c r="M55" s="133">
        <v>0</v>
      </c>
      <c r="N55" s="133">
        <v>1</v>
      </c>
      <c r="O55" s="133">
        <v>0</v>
      </c>
      <c r="P55" s="133">
        <v>0</v>
      </c>
      <c r="Q55" s="133">
        <v>0</v>
      </c>
      <c r="R55" s="133">
        <v>0</v>
      </c>
      <c r="S55" s="135">
        <v>3</v>
      </c>
      <c r="T55" s="130">
        <f t="shared" si="9"/>
        <v>6</v>
      </c>
    </row>
    <row r="56" spans="3:20" ht="25.5" customHeight="1" thickBot="1" thickTop="1">
      <c r="C56" s="106"/>
      <c r="D56" s="166" t="s">
        <v>192</v>
      </c>
      <c r="E56" s="167"/>
      <c r="F56" s="137">
        <f>F55+'[1]IV'!F56</f>
        <v>0</v>
      </c>
      <c r="G56" s="137">
        <f>G55+'[1]IV'!G56</f>
        <v>1</v>
      </c>
      <c r="H56" s="137">
        <f>H55+'[1]IV'!H56</f>
        <v>3</v>
      </c>
      <c r="I56" s="137">
        <f>I55+'[1]IV'!I56</f>
        <v>0</v>
      </c>
      <c r="J56" s="137">
        <f>J55+'[1]IV'!J56</f>
        <v>0</v>
      </c>
      <c r="K56" s="137">
        <f>K55+'[1]IV'!K56</f>
        <v>2</v>
      </c>
      <c r="L56" s="137">
        <f>L55+'[1]IV'!L56</f>
        <v>7</v>
      </c>
      <c r="M56" s="137">
        <f>M55+'[1]IV'!M56</f>
        <v>0</v>
      </c>
      <c r="N56" s="137">
        <f>N55+'[1]IV'!N56</f>
        <v>1</v>
      </c>
      <c r="O56" s="137">
        <f>O55+'[1]IV'!O56</f>
        <v>0</v>
      </c>
      <c r="P56" s="137">
        <f>P55+'[1]IV'!P56</f>
        <v>1</v>
      </c>
      <c r="Q56" s="137">
        <f>Q55+'[1]IV'!Q56</f>
        <v>1</v>
      </c>
      <c r="R56" s="137">
        <f>R55+'[1]IV'!R56</f>
        <v>0</v>
      </c>
      <c r="S56" s="137">
        <f>S55+'[1]IV'!S56</f>
        <v>10</v>
      </c>
      <c r="T56" s="130">
        <f t="shared" si="9"/>
        <v>26</v>
      </c>
    </row>
    <row r="57" spans="3:20" ht="25.5" customHeight="1" thickBot="1" thickTop="1">
      <c r="C57" s="63" t="s">
        <v>193</v>
      </c>
      <c r="D57" s="166" t="s">
        <v>194</v>
      </c>
      <c r="E57" s="167"/>
      <c r="F57" s="137">
        <v>0</v>
      </c>
      <c r="G57" s="133">
        <v>0</v>
      </c>
      <c r="H57" s="133">
        <v>0</v>
      </c>
      <c r="I57" s="133">
        <v>0</v>
      </c>
      <c r="J57" s="133">
        <v>0</v>
      </c>
      <c r="K57" s="133">
        <v>0</v>
      </c>
      <c r="L57" s="133">
        <v>0</v>
      </c>
      <c r="M57" s="133">
        <v>0</v>
      </c>
      <c r="N57" s="133">
        <v>0</v>
      </c>
      <c r="O57" s="133">
        <v>0</v>
      </c>
      <c r="P57" s="133">
        <v>0</v>
      </c>
      <c r="Q57" s="133">
        <v>0</v>
      </c>
      <c r="R57" s="133">
        <v>0</v>
      </c>
      <c r="S57" s="135">
        <v>0</v>
      </c>
      <c r="T57" s="130">
        <f t="shared" si="9"/>
        <v>0</v>
      </c>
    </row>
    <row r="58" spans="3:20" ht="25.5" customHeight="1" thickBot="1" thickTop="1">
      <c r="C58" s="101"/>
      <c r="D58" s="166" t="s">
        <v>195</v>
      </c>
      <c r="E58" s="167"/>
      <c r="F58" s="137">
        <f>F57+'[1]IV'!F58</f>
        <v>0</v>
      </c>
      <c r="G58" s="137">
        <f>G57+'[1]IV'!G58</f>
        <v>0</v>
      </c>
      <c r="H58" s="137">
        <f>H57+'[1]IV'!H58</f>
        <v>0</v>
      </c>
      <c r="I58" s="137">
        <f>I57+'[1]IV'!I58</f>
        <v>1</v>
      </c>
      <c r="J58" s="137">
        <f>J57+'[1]IV'!J58</f>
        <v>0</v>
      </c>
      <c r="K58" s="137">
        <f>K57+'[1]IV'!K58</f>
        <v>0</v>
      </c>
      <c r="L58" s="137">
        <f>L57+'[1]IV'!L58</f>
        <v>0</v>
      </c>
      <c r="M58" s="137">
        <f>M57+'[1]IV'!M58</f>
        <v>0</v>
      </c>
      <c r="N58" s="137">
        <f>N57+'[1]IV'!N58</f>
        <v>0</v>
      </c>
      <c r="O58" s="137">
        <f>O57+'[1]IV'!O58</f>
        <v>0</v>
      </c>
      <c r="P58" s="137">
        <f>P57+'[1]IV'!P58</f>
        <v>0</v>
      </c>
      <c r="Q58" s="137">
        <f>Q57+'[1]IV'!Q58</f>
        <v>0</v>
      </c>
      <c r="R58" s="137">
        <f>R57+'[1]IV'!R58</f>
        <v>0</v>
      </c>
      <c r="S58" s="137">
        <f>S57+'[1]IV'!S58</f>
        <v>1</v>
      </c>
      <c r="T58" s="130">
        <f t="shared" si="9"/>
        <v>2</v>
      </c>
    </row>
    <row r="59" spans="3:20" s="83" customFormat="1" ht="25.5" customHeight="1" thickBot="1" thickTop="1">
      <c r="C59" s="105" t="s">
        <v>196</v>
      </c>
      <c r="D59" s="164" t="s">
        <v>197</v>
      </c>
      <c r="E59" s="165"/>
      <c r="F59" s="137">
        <v>1</v>
      </c>
      <c r="G59" s="133">
        <v>0</v>
      </c>
      <c r="H59" s="133">
        <v>0</v>
      </c>
      <c r="I59" s="133">
        <v>0</v>
      </c>
      <c r="J59" s="133">
        <v>0</v>
      </c>
      <c r="K59" s="133">
        <v>0</v>
      </c>
      <c r="L59" s="133">
        <v>0</v>
      </c>
      <c r="M59" s="133">
        <v>0</v>
      </c>
      <c r="N59" s="133">
        <v>0</v>
      </c>
      <c r="O59" s="133">
        <v>0</v>
      </c>
      <c r="P59" s="133">
        <v>0</v>
      </c>
      <c r="Q59" s="133">
        <v>0</v>
      </c>
      <c r="R59" s="133">
        <v>0</v>
      </c>
      <c r="S59" s="135">
        <v>1</v>
      </c>
      <c r="T59" s="130">
        <f t="shared" si="9"/>
        <v>2</v>
      </c>
    </row>
    <row r="60" spans="3:20" ht="25.5" customHeight="1" thickBot="1" thickTop="1">
      <c r="C60" s="106"/>
      <c r="D60" s="166" t="s">
        <v>198</v>
      </c>
      <c r="E60" s="167"/>
      <c r="F60" s="137">
        <f>F59+'[1]IV'!F60</f>
        <v>7</v>
      </c>
      <c r="G60" s="137">
        <f>G59+'[1]IV'!G60</f>
        <v>1</v>
      </c>
      <c r="H60" s="137">
        <f>H59+'[1]IV'!H60</f>
        <v>1</v>
      </c>
      <c r="I60" s="137">
        <f>I59+'[1]IV'!I60</f>
        <v>4</v>
      </c>
      <c r="J60" s="137">
        <f>J59+'[1]IV'!J60</f>
        <v>2</v>
      </c>
      <c r="K60" s="137">
        <f>K59+'[1]IV'!K60</f>
        <v>0</v>
      </c>
      <c r="L60" s="137">
        <f>L59+'[1]IV'!L60</f>
        <v>0</v>
      </c>
      <c r="M60" s="137">
        <f>M59+'[1]IV'!M60</f>
        <v>5</v>
      </c>
      <c r="N60" s="137">
        <f>N59+'[1]IV'!N60</f>
        <v>0</v>
      </c>
      <c r="O60" s="137">
        <f>O59+'[1]IV'!O60</f>
        <v>0</v>
      </c>
      <c r="P60" s="137">
        <f>P59+'[1]IV'!P60</f>
        <v>2</v>
      </c>
      <c r="Q60" s="137">
        <f>Q59+'[1]IV'!Q60</f>
        <v>0</v>
      </c>
      <c r="R60" s="137">
        <f>R59+'[1]IV'!R60</f>
        <v>4</v>
      </c>
      <c r="S60" s="137">
        <f>S59+'[1]IV'!S60</f>
        <v>8</v>
      </c>
      <c r="T60" s="130">
        <f t="shared" si="9"/>
        <v>34</v>
      </c>
    </row>
    <row r="61" spans="3:20" s="83" customFormat="1" ht="25.5" customHeight="1" thickBot="1" thickTop="1">
      <c r="C61" s="105" t="s">
        <v>199</v>
      </c>
      <c r="D61" s="164" t="s">
        <v>200</v>
      </c>
      <c r="E61" s="165"/>
      <c r="F61" s="137">
        <v>0</v>
      </c>
      <c r="G61" s="133">
        <v>0</v>
      </c>
      <c r="H61" s="133">
        <v>0</v>
      </c>
      <c r="I61" s="133">
        <v>0</v>
      </c>
      <c r="J61" s="133">
        <v>1</v>
      </c>
      <c r="K61" s="133">
        <v>0</v>
      </c>
      <c r="L61" s="133">
        <v>0</v>
      </c>
      <c r="M61" s="133">
        <v>0</v>
      </c>
      <c r="N61" s="133">
        <v>0</v>
      </c>
      <c r="O61" s="133">
        <v>0</v>
      </c>
      <c r="P61" s="133">
        <v>0</v>
      </c>
      <c r="Q61" s="133">
        <v>0</v>
      </c>
      <c r="R61" s="133">
        <v>4</v>
      </c>
      <c r="S61" s="135">
        <v>0</v>
      </c>
      <c r="T61" s="130">
        <f t="shared" si="9"/>
        <v>5</v>
      </c>
    </row>
    <row r="62" spans="3:20" ht="25.5" customHeight="1" thickBot="1" thickTop="1">
      <c r="C62" s="106"/>
      <c r="D62" s="166" t="s">
        <v>201</v>
      </c>
      <c r="E62" s="167"/>
      <c r="F62" s="137">
        <f>F61+'[1]IV'!F62</f>
        <v>7</v>
      </c>
      <c r="G62" s="137">
        <f>G61+'[1]IV'!G62</f>
        <v>0</v>
      </c>
      <c r="H62" s="137">
        <f>H61+'[1]IV'!H62</f>
        <v>1</v>
      </c>
      <c r="I62" s="137">
        <f>I61+'[1]IV'!I62</f>
        <v>0</v>
      </c>
      <c r="J62" s="137">
        <f>J61+'[1]IV'!J62</f>
        <v>2</v>
      </c>
      <c r="K62" s="137">
        <f>K61+'[1]IV'!K62</f>
        <v>1</v>
      </c>
      <c r="L62" s="137">
        <f>L61+'[1]IV'!L62</f>
        <v>0</v>
      </c>
      <c r="M62" s="137">
        <f>M61+'[1]IV'!M62</f>
        <v>0</v>
      </c>
      <c r="N62" s="137">
        <f>N61+'[1]IV'!N62</f>
        <v>1</v>
      </c>
      <c r="O62" s="137">
        <f>O61+'[1]IV'!O62</f>
        <v>0</v>
      </c>
      <c r="P62" s="137">
        <f>P61+'[1]IV'!P62</f>
        <v>1</v>
      </c>
      <c r="Q62" s="137">
        <f>Q61+'[1]IV'!Q62</f>
        <v>0</v>
      </c>
      <c r="R62" s="137">
        <f>R61+'[1]IV'!R62</f>
        <v>39</v>
      </c>
      <c r="S62" s="137">
        <f>S61+'[1]IV'!S62</f>
        <v>6</v>
      </c>
      <c r="T62" s="130">
        <f t="shared" si="9"/>
        <v>58</v>
      </c>
    </row>
    <row r="63" spans="3:20" s="83" customFormat="1" ht="25.5" customHeight="1" thickBot="1" thickTop="1">
      <c r="C63" s="84" t="s">
        <v>202</v>
      </c>
      <c r="D63" s="164" t="s">
        <v>203</v>
      </c>
      <c r="E63" s="170"/>
      <c r="F63" s="133">
        <v>0</v>
      </c>
      <c r="G63" s="133">
        <v>1</v>
      </c>
      <c r="H63" s="133">
        <v>0</v>
      </c>
      <c r="I63" s="133">
        <v>1</v>
      </c>
      <c r="J63" s="133">
        <v>0</v>
      </c>
      <c r="K63" s="133">
        <v>0</v>
      </c>
      <c r="L63" s="133">
        <v>0</v>
      </c>
      <c r="M63" s="133">
        <v>0</v>
      </c>
      <c r="N63" s="133">
        <v>0</v>
      </c>
      <c r="O63" s="133">
        <v>0</v>
      </c>
      <c r="P63" s="133">
        <v>0</v>
      </c>
      <c r="Q63" s="133">
        <v>0</v>
      </c>
      <c r="R63" s="133">
        <v>1</v>
      </c>
      <c r="S63" s="135">
        <v>6</v>
      </c>
      <c r="T63" s="130">
        <f t="shared" si="9"/>
        <v>9</v>
      </c>
    </row>
    <row r="64" spans="3:20" ht="25.5" customHeight="1" thickBot="1" thickTop="1">
      <c r="C64" s="101"/>
      <c r="D64" s="166" t="s">
        <v>204</v>
      </c>
      <c r="E64" s="167"/>
      <c r="F64" s="137">
        <f>F63+'[1]IV'!F64</f>
        <v>0</v>
      </c>
      <c r="G64" s="137">
        <f>G63+'[1]IV'!G64</f>
        <v>1</v>
      </c>
      <c r="H64" s="137">
        <f>H63+'[1]IV'!H64</f>
        <v>1</v>
      </c>
      <c r="I64" s="137">
        <f>I63+'[1]IV'!I64</f>
        <v>1</v>
      </c>
      <c r="J64" s="137">
        <f>J63+'[1]IV'!J64</f>
        <v>1</v>
      </c>
      <c r="K64" s="137">
        <f>K63+'[1]IV'!K64</f>
        <v>0</v>
      </c>
      <c r="L64" s="137">
        <f>L63+'[1]IV'!L64</f>
        <v>6</v>
      </c>
      <c r="M64" s="137">
        <f>M63+'[1]IV'!M64</f>
        <v>0</v>
      </c>
      <c r="N64" s="137">
        <f>N63+'[1]IV'!N64</f>
        <v>0</v>
      </c>
      <c r="O64" s="137">
        <f>O63+'[1]IV'!O64</f>
        <v>0</v>
      </c>
      <c r="P64" s="137">
        <f>P63+'[1]IV'!P64</f>
        <v>0</v>
      </c>
      <c r="Q64" s="137">
        <f>Q63+'[1]IV'!Q64</f>
        <v>0</v>
      </c>
      <c r="R64" s="137">
        <f>R63+'[1]IV'!R64</f>
        <v>2</v>
      </c>
      <c r="S64" s="137">
        <f>S63+'[1]IV'!S64</f>
        <v>18</v>
      </c>
      <c r="T64" s="130">
        <f t="shared" si="9"/>
        <v>30</v>
      </c>
    </row>
    <row r="65" spans="3:20" ht="25.5" customHeight="1" thickBot="1" thickTop="1">
      <c r="C65" s="100" t="s">
        <v>205</v>
      </c>
      <c r="D65" s="166" t="s">
        <v>206</v>
      </c>
      <c r="E65" s="167"/>
      <c r="F65" s="137">
        <v>0</v>
      </c>
      <c r="G65" s="133">
        <v>0</v>
      </c>
      <c r="H65" s="133">
        <v>0</v>
      </c>
      <c r="I65" s="133">
        <v>0</v>
      </c>
      <c r="J65" s="133">
        <v>0</v>
      </c>
      <c r="K65" s="133">
        <v>0</v>
      </c>
      <c r="L65" s="133">
        <v>0</v>
      </c>
      <c r="M65" s="133">
        <v>0</v>
      </c>
      <c r="N65" s="133">
        <v>0</v>
      </c>
      <c r="O65" s="133">
        <v>0</v>
      </c>
      <c r="P65" s="133">
        <v>0</v>
      </c>
      <c r="Q65" s="133">
        <v>0</v>
      </c>
      <c r="R65" s="133">
        <v>0</v>
      </c>
      <c r="S65" s="135">
        <v>0</v>
      </c>
      <c r="T65" s="130">
        <f t="shared" si="9"/>
        <v>0</v>
      </c>
    </row>
    <row r="66" spans="3:20" ht="25.5" customHeight="1" thickBot="1" thickTop="1">
      <c r="C66" s="106"/>
      <c r="D66" s="166" t="s">
        <v>207</v>
      </c>
      <c r="E66" s="167"/>
      <c r="F66" s="137">
        <f>F65+'[1]IV'!F66</f>
        <v>0</v>
      </c>
      <c r="G66" s="137">
        <f>G65+'[1]IV'!G66</f>
        <v>5</v>
      </c>
      <c r="H66" s="137">
        <f>H65+'[1]IV'!H66</f>
        <v>0</v>
      </c>
      <c r="I66" s="137">
        <f>I65+'[1]IV'!I66</f>
        <v>0</v>
      </c>
      <c r="J66" s="137">
        <f>J65+'[1]IV'!J66</f>
        <v>0</v>
      </c>
      <c r="K66" s="137">
        <f>K65+'[1]IV'!K66</f>
        <v>0</v>
      </c>
      <c r="L66" s="137">
        <f>L65+'[1]IV'!L66</f>
        <v>5</v>
      </c>
      <c r="M66" s="137">
        <f>M65+'[1]IV'!M66</f>
        <v>0</v>
      </c>
      <c r="N66" s="137">
        <f>N65+'[1]IV'!N66</f>
        <v>0</v>
      </c>
      <c r="O66" s="137">
        <f>O65+'[1]IV'!O66</f>
        <v>0</v>
      </c>
      <c r="P66" s="137">
        <f>P65+'[1]IV'!P66</f>
        <v>0</v>
      </c>
      <c r="Q66" s="137">
        <f>Q65+'[1]IV'!Q66</f>
        <v>0</v>
      </c>
      <c r="R66" s="137">
        <f>R65+'[1]IV'!R66</f>
        <v>0</v>
      </c>
      <c r="S66" s="137">
        <f>S65+'[1]IV'!S66</f>
        <v>0</v>
      </c>
      <c r="T66" s="130">
        <f t="shared" si="9"/>
        <v>10</v>
      </c>
    </row>
    <row r="67" spans="3:20" s="83" customFormat="1" ht="25.5" customHeight="1" thickBot="1" thickTop="1">
      <c r="C67" s="105" t="s">
        <v>208</v>
      </c>
      <c r="D67" s="164" t="s">
        <v>209</v>
      </c>
      <c r="E67" s="165"/>
      <c r="F67" s="137">
        <v>0</v>
      </c>
      <c r="G67" s="133">
        <v>0</v>
      </c>
      <c r="H67" s="133">
        <v>0</v>
      </c>
      <c r="I67" s="133">
        <v>0</v>
      </c>
      <c r="J67" s="133">
        <v>0</v>
      </c>
      <c r="K67" s="133">
        <v>0</v>
      </c>
      <c r="L67" s="133">
        <v>2</v>
      </c>
      <c r="M67" s="133">
        <v>0</v>
      </c>
      <c r="N67" s="133">
        <v>0</v>
      </c>
      <c r="O67" s="133">
        <v>0</v>
      </c>
      <c r="P67" s="133">
        <v>0</v>
      </c>
      <c r="Q67" s="133">
        <v>0</v>
      </c>
      <c r="R67" s="133">
        <v>0</v>
      </c>
      <c r="S67" s="135">
        <v>0</v>
      </c>
      <c r="T67" s="130">
        <f t="shared" si="9"/>
        <v>2</v>
      </c>
    </row>
    <row r="68" spans="3:20" ht="25.5" customHeight="1" thickBot="1" thickTop="1">
      <c r="C68" s="106"/>
      <c r="D68" s="166" t="s">
        <v>210</v>
      </c>
      <c r="E68" s="167"/>
      <c r="F68" s="137">
        <f>F67+'[1]IV'!F68</f>
        <v>0</v>
      </c>
      <c r="G68" s="137">
        <f>G67+'[1]IV'!G68</f>
        <v>0</v>
      </c>
      <c r="H68" s="137">
        <f>H67+'[1]IV'!H68</f>
        <v>0</v>
      </c>
      <c r="I68" s="137">
        <f>I67+'[1]IV'!I68</f>
        <v>0</v>
      </c>
      <c r="J68" s="137">
        <f>J67+'[1]IV'!J68</f>
        <v>0</v>
      </c>
      <c r="K68" s="137">
        <f>K67+'[1]IV'!K68</f>
        <v>0</v>
      </c>
      <c r="L68" s="137">
        <f>L67+'[1]IV'!L68</f>
        <v>2</v>
      </c>
      <c r="M68" s="137">
        <f>M67+'[1]IV'!M68</f>
        <v>0</v>
      </c>
      <c r="N68" s="137">
        <f>N67+'[1]IV'!N68</f>
        <v>0</v>
      </c>
      <c r="O68" s="137">
        <f>O67+'[1]IV'!O68</f>
        <v>0</v>
      </c>
      <c r="P68" s="137">
        <f>P67+'[1]IV'!P68</f>
        <v>0</v>
      </c>
      <c r="Q68" s="137">
        <f>Q67+'[1]IV'!Q68</f>
        <v>20</v>
      </c>
      <c r="R68" s="137">
        <f>R67+'[1]IV'!R68</f>
        <v>0</v>
      </c>
      <c r="S68" s="137">
        <f>S67+'[1]IV'!S68</f>
        <v>0</v>
      </c>
      <c r="T68" s="130">
        <f t="shared" si="9"/>
        <v>22</v>
      </c>
    </row>
    <row r="69" spans="3:20" ht="25.5" customHeight="1" thickBot="1" thickTop="1">
      <c r="C69" s="100" t="s">
        <v>211</v>
      </c>
      <c r="D69" s="166" t="s">
        <v>212</v>
      </c>
      <c r="E69" s="167"/>
      <c r="F69" s="137">
        <v>0</v>
      </c>
      <c r="G69" s="133">
        <v>0</v>
      </c>
      <c r="H69" s="133">
        <v>0</v>
      </c>
      <c r="I69" s="133">
        <v>0</v>
      </c>
      <c r="J69" s="133">
        <v>0</v>
      </c>
      <c r="K69" s="133">
        <v>0</v>
      </c>
      <c r="L69" s="133">
        <v>0</v>
      </c>
      <c r="M69" s="133">
        <v>0</v>
      </c>
      <c r="N69" s="133">
        <v>0</v>
      </c>
      <c r="O69" s="133">
        <v>0</v>
      </c>
      <c r="P69" s="133">
        <v>0</v>
      </c>
      <c r="Q69" s="133">
        <v>0</v>
      </c>
      <c r="R69" s="133">
        <v>1</v>
      </c>
      <c r="S69" s="135">
        <v>0</v>
      </c>
      <c r="T69" s="130">
        <f t="shared" si="9"/>
        <v>1</v>
      </c>
    </row>
    <row r="70" spans="3:20" ht="25.5" customHeight="1" thickBot="1" thickTop="1">
      <c r="C70" s="138"/>
      <c r="D70" s="168" t="s">
        <v>213</v>
      </c>
      <c r="E70" s="169"/>
      <c r="F70" s="139">
        <f>F69+'[1]IV'!F70</f>
        <v>0</v>
      </c>
      <c r="G70" s="139">
        <f>G69+'[1]IV'!G70</f>
        <v>0</v>
      </c>
      <c r="H70" s="139">
        <f>H69+'[1]IV'!H70</f>
        <v>1</v>
      </c>
      <c r="I70" s="139">
        <f>I69+'[1]IV'!I70</f>
        <v>0</v>
      </c>
      <c r="J70" s="139">
        <f>J69+'[1]IV'!J70</f>
        <v>1</v>
      </c>
      <c r="K70" s="139">
        <f>K69+'[1]IV'!K70</f>
        <v>0</v>
      </c>
      <c r="L70" s="139">
        <f>L69+'[1]IV'!L70</f>
        <v>0</v>
      </c>
      <c r="M70" s="139">
        <f>M69+'[1]IV'!M70</f>
        <v>0</v>
      </c>
      <c r="N70" s="139">
        <f>N69+'[1]IV'!N70</f>
        <v>0</v>
      </c>
      <c r="O70" s="139">
        <f>O69+'[1]IV'!O70</f>
        <v>0</v>
      </c>
      <c r="P70" s="139">
        <f>P69+'[1]IV'!P70</f>
        <v>0</v>
      </c>
      <c r="Q70" s="139">
        <f>Q69+'[1]IV'!Q70</f>
        <v>0</v>
      </c>
      <c r="R70" s="139">
        <f>R69+'[1]IV'!R70</f>
        <v>3</v>
      </c>
      <c r="S70" s="139">
        <f>S69+'[1]IV'!S70</f>
        <v>7</v>
      </c>
      <c r="T70" s="130">
        <f t="shared" si="9"/>
        <v>12</v>
      </c>
    </row>
    <row r="71" spans="3:20" ht="30" customHeight="1" thickBot="1">
      <c r="C71" s="140" t="s">
        <v>214</v>
      </c>
      <c r="D71" s="155" t="s">
        <v>215</v>
      </c>
      <c r="E71" s="156"/>
      <c r="F71" s="141">
        <f aca="true" t="shared" si="10" ref="F71:S71">F45+F47+F49+F51+F53+F59+F61+F63+F65+F67+F69</f>
        <v>31</v>
      </c>
      <c r="G71" s="141">
        <f t="shared" si="10"/>
        <v>16</v>
      </c>
      <c r="H71" s="141">
        <f t="shared" si="10"/>
        <v>27</v>
      </c>
      <c r="I71" s="141">
        <f t="shared" si="10"/>
        <v>137</v>
      </c>
      <c r="J71" s="141">
        <f t="shared" si="10"/>
        <v>67</v>
      </c>
      <c r="K71" s="141">
        <f t="shared" si="10"/>
        <v>7</v>
      </c>
      <c r="L71" s="141">
        <f t="shared" si="10"/>
        <v>65</v>
      </c>
      <c r="M71" s="141">
        <f t="shared" si="10"/>
        <v>8</v>
      </c>
      <c r="N71" s="141">
        <f t="shared" si="10"/>
        <v>8</v>
      </c>
      <c r="O71" s="141">
        <f t="shared" si="10"/>
        <v>48</v>
      </c>
      <c r="P71" s="141">
        <f t="shared" si="10"/>
        <v>18</v>
      </c>
      <c r="Q71" s="141">
        <f t="shared" si="10"/>
        <v>13</v>
      </c>
      <c r="R71" s="141">
        <f t="shared" si="10"/>
        <v>39</v>
      </c>
      <c r="S71" s="141">
        <f t="shared" si="10"/>
        <v>72</v>
      </c>
      <c r="T71" s="130">
        <f t="shared" si="9"/>
        <v>556</v>
      </c>
    </row>
    <row r="72" spans="3:20" ht="30" customHeight="1" thickBot="1">
      <c r="C72" s="138"/>
      <c r="D72" s="155" t="s">
        <v>216</v>
      </c>
      <c r="E72" s="156"/>
      <c r="F72" s="141">
        <f aca="true" t="shared" si="11" ref="F72:S72">F46+F48+F50+F52+F54+F60+F62+F64+F66+F68+F70</f>
        <v>259</v>
      </c>
      <c r="G72" s="141">
        <f t="shared" si="11"/>
        <v>138</v>
      </c>
      <c r="H72" s="141">
        <f t="shared" si="11"/>
        <v>185</v>
      </c>
      <c r="I72" s="141">
        <f t="shared" si="11"/>
        <v>268</v>
      </c>
      <c r="J72" s="141">
        <f t="shared" si="11"/>
        <v>260</v>
      </c>
      <c r="K72" s="141">
        <f t="shared" si="11"/>
        <v>99</v>
      </c>
      <c r="L72" s="141">
        <f t="shared" si="11"/>
        <v>268</v>
      </c>
      <c r="M72" s="141">
        <f t="shared" si="11"/>
        <v>96</v>
      </c>
      <c r="N72" s="141">
        <f t="shared" si="11"/>
        <v>54</v>
      </c>
      <c r="O72" s="141">
        <f t="shared" si="11"/>
        <v>50</v>
      </c>
      <c r="P72" s="141">
        <f t="shared" si="11"/>
        <v>379</v>
      </c>
      <c r="Q72" s="141">
        <f t="shared" si="11"/>
        <v>139</v>
      </c>
      <c r="R72" s="141">
        <f t="shared" si="11"/>
        <v>564</v>
      </c>
      <c r="S72" s="141">
        <f t="shared" si="11"/>
        <v>251</v>
      </c>
      <c r="T72" s="130">
        <f t="shared" si="9"/>
        <v>3010</v>
      </c>
    </row>
  </sheetData>
  <sheetProtection password="CAAD" sheet="1" objects="1" scenarios="1"/>
  <mergeCells count="65">
    <mergeCell ref="C39:N39"/>
    <mergeCell ref="D18:E18"/>
    <mergeCell ref="D12:E12"/>
    <mergeCell ref="D13:E13"/>
    <mergeCell ref="D14:E14"/>
    <mergeCell ref="D15:E15"/>
    <mergeCell ref="D16:E16"/>
    <mergeCell ref="D17:E17"/>
    <mergeCell ref="D26:E26"/>
    <mergeCell ref="D27:E27"/>
    <mergeCell ref="D20:E20"/>
    <mergeCell ref="D21:E21"/>
    <mergeCell ref="D22:E22"/>
    <mergeCell ref="D23:E23"/>
    <mergeCell ref="D37:E37"/>
    <mergeCell ref="D38:E38"/>
    <mergeCell ref="C36:T36"/>
    <mergeCell ref="D33:E33"/>
    <mergeCell ref="D35:E35"/>
    <mergeCell ref="D45:E45"/>
    <mergeCell ref="D46:E46"/>
    <mergeCell ref="C42:T42"/>
    <mergeCell ref="C44:T44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9:E69"/>
    <mergeCell ref="D70:E70"/>
    <mergeCell ref="D63:E63"/>
    <mergeCell ref="D64:E64"/>
    <mergeCell ref="D65:E65"/>
    <mergeCell ref="D66:E66"/>
    <mergeCell ref="D71:E71"/>
    <mergeCell ref="D72:E72"/>
    <mergeCell ref="D7:E7"/>
    <mergeCell ref="D8:E8"/>
    <mergeCell ref="D9:E9"/>
    <mergeCell ref="D10:E10"/>
    <mergeCell ref="D11:E11"/>
    <mergeCell ref="D34:E34"/>
    <mergeCell ref="D67:E67"/>
    <mergeCell ref="D68:E68"/>
    <mergeCell ref="C4:T4"/>
    <mergeCell ref="C6:T6"/>
    <mergeCell ref="C19:T19"/>
    <mergeCell ref="C32:T32"/>
    <mergeCell ref="D28:E28"/>
    <mergeCell ref="D29:E29"/>
    <mergeCell ref="D30:E30"/>
    <mergeCell ref="D31:E31"/>
    <mergeCell ref="D24:E24"/>
    <mergeCell ref="D25:E25"/>
  </mergeCells>
  <printOptions horizontalCentered="1" verticalCentered="1"/>
  <pageMargins left="0" right="0" top="0" bottom="0" header="0" footer="0"/>
  <pageSetup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="75" zoomScaleNormal="75" workbookViewId="0" topLeftCell="A1">
      <selection activeCell="H15" sqref="H15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1" t="s">
        <v>0</v>
      </c>
      <c r="C1" s="1"/>
      <c r="D1" s="1"/>
      <c r="E1" s="1"/>
      <c r="F1" s="1"/>
      <c r="G1" s="1"/>
      <c r="H1" s="2"/>
      <c r="I1" s="2"/>
      <c r="J1" s="2"/>
      <c r="K1" s="2"/>
      <c r="L1" s="2"/>
    </row>
    <row r="2" spans="2:12" ht="18.75" thickBot="1">
      <c r="B2" s="1" t="s">
        <v>1</v>
      </c>
      <c r="C2" s="1"/>
      <c r="D2" s="1"/>
      <c r="E2" s="1"/>
      <c r="F2" s="1"/>
      <c r="G2" s="2"/>
      <c r="H2" s="2"/>
      <c r="I2" s="2"/>
      <c r="J2" s="2"/>
      <c r="K2" s="2"/>
      <c r="L2" s="2"/>
    </row>
    <row r="3" spans="1:14" ht="25.5">
      <c r="A3" s="3"/>
      <c r="B3" s="4" t="s">
        <v>2</v>
      </c>
      <c r="C3" s="5"/>
      <c r="D3" s="6" t="s">
        <v>3</v>
      </c>
      <c r="F3" s="3"/>
      <c r="G3" s="4" t="s">
        <v>4</v>
      </c>
      <c r="H3" s="7"/>
      <c r="I3" s="6" t="s">
        <v>3</v>
      </c>
      <c r="K3" s="3"/>
      <c r="L3" s="4" t="s">
        <v>2</v>
      </c>
      <c r="M3" s="5"/>
      <c r="N3" s="6" t="s">
        <v>3</v>
      </c>
    </row>
    <row r="4" spans="1:14" ht="15.75">
      <c r="A4" s="8" t="s">
        <v>5</v>
      </c>
      <c r="B4" s="9" t="s">
        <v>6</v>
      </c>
      <c r="C4" s="10" t="s">
        <v>7</v>
      </c>
      <c r="D4" s="11">
        <f>SUM(D5:D12)</f>
        <v>16130</v>
      </c>
      <c r="F4" s="12">
        <v>8</v>
      </c>
      <c r="G4" s="13" t="s">
        <v>8</v>
      </c>
      <c r="H4" s="14" t="s">
        <v>9</v>
      </c>
      <c r="I4" s="15">
        <v>571</v>
      </c>
      <c r="K4" s="8" t="s">
        <v>10</v>
      </c>
      <c r="L4" s="9" t="s">
        <v>11</v>
      </c>
      <c r="M4" s="9" t="s">
        <v>7</v>
      </c>
      <c r="N4" s="11">
        <f>SUM(N5:N15)</f>
        <v>16580</v>
      </c>
    </row>
    <row r="5" spans="1:14" ht="15">
      <c r="A5" s="12">
        <v>1</v>
      </c>
      <c r="B5" s="13" t="s">
        <v>12</v>
      </c>
      <c r="C5" s="14" t="s">
        <v>9</v>
      </c>
      <c r="D5" s="15">
        <v>631</v>
      </c>
      <c r="F5" s="12"/>
      <c r="G5" s="13"/>
      <c r="H5" s="14"/>
      <c r="I5" s="15"/>
      <c r="K5" s="12">
        <v>1</v>
      </c>
      <c r="L5" s="13" t="s">
        <v>13</v>
      </c>
      <c r="M5" s="14" t="s">
        <v>14</v>
      </c>
      <c r="N5" s="15">
        <v>371</v>
      </c>
    </row>
    <row r="6" spans="1:14" ht="15.75">
      <c r="A6" s="12">
        <v>2</v>
      </c>
      <c r="B6" s="13" t="s">
        <v>15</v>
      </c>
      <c r="C6" s="14" t="s">
        <v>9</v>
      </c>
      <c r="D6" s="15">
        <v>654</v>
      </c>
      <c r="F6" s="8" t="s">
        <v>16</v>
      </c>
      <c r="G6" s="9" t="s">
        <v>17</v>
      </c>
      <c r="H6" s="16" t="s">
        <v>7</v>
      </c>
      <c r="I6" s="17">
        <f>SUM(I7:I11)</f>
        <v>4965</v>
      </c>
      <c r="K6" s="12">
        <v>2</v>
      </c>
      <c r="L6" s="13" t="s">
        <v>18</v>
      </c>
      <c r="M6" s="14" t="s">
        <v>9</v>
      </c>
      <c r="N6" s="15">
        <v>353</v>
      </c>
    </row>
    <row r="7" spans="1:14" ht="15">
      <c r="A7" s="12">
        <v>3</v>
      </c>
      <c r="B7" s="13" t="s">
        <v>19</v>
      </c>
      <c r="C7" s="14" t="s">
        <v>20</v>
      </c>
      <c r="D7" s="15">
        <v>10137</v>
      </c>
      <c r="F7" s="12">
        <v>1</v>
      </c>
      <c r="G7" s="13" t="s">
        <v>21</v>
      </c>
      <c r="H7" s="14" t="s">
        <v>14</v>
      </c>
      <c r="I7" s="15">
        <v>759</v>
      </c>
      <c r="K7" s="12">
        <v>3</v>
      </c>
      <c r="L7" s="13" t="s">
        <v>22</v>
      </c>
      <c r="M7" s="14" t="s">
        <v>14</v>
      </c>
      <c r="N7" s="15">
        <v>980</v>
      </c>
    </row>
    <row r="8" spans="1:14" ht="15">
      <c r="A8" s="12">
        <v>4</v>
      </c>
      <c r="B8" s="13" t="s">
        <v>23</v>
      </c>
      <c r="C8" s="14" t="s">
        <v>9</v>
      </c>
      <c r="D8" s="15">
        <v>490</v>
      </c>
      <c r="F8" s="12">
        <v>2</v>
      </c>
      <c r="G8" s="13" t="s">
        <v>24</v>
      </c>
      <c r="H8" s="14" t="s">
        <v>9</v>
      </c>
      <c r="I8" s="15">
        <v>493</v>
      </c>
      <c r="K8" s="12">
        <v>4</v>
      </c>
      <c r="L8" s="13" t="s">
        <v>25</v>
      </c>
      <c r="M8" s="14" t="s">
        <v>14</v>
      </c>
      <c r="N8" s="15">
        <v>519</v>
      </c>
    </row>
    <row r="9" spans="1:14" ht="15">
      <c r="A9" s="12">
        <v>5</v>
      </c>
      <c r="B9" s="13" t="s">
        <v>26</v>
      </c>
      <c r="C9" s="14" t="s">
        <v>20</v>
      </c>
      <c r="D9" s="15">
        <v>1212</v>
      </c>
      <c r="E9" s="18"/>
      <c r="F9" s="12">
        <v>3</v>
      </c>
      <c r="G9" s="13" t="s">
        <v>27</v>
      </c>
      <c r="H9" s="14" t="s">
        <v>14</v>
      </c>
      <c r="I9" s="15">
        <v>746</v>
      </c>
      <c r="K9" s="12">
        <v>5</v>
      </c>
      <c r="L9" s="13" t="s">
        <v>28</v>
      </c>
      <c r="M9" s="14" t="s">
        <v>14</v>
      </c>
      <c r="N9" s="15">
        <v>1053</v>
      </c>
    </row>
    <row r="10" spans="1:14" ht="15.75">
      <c r="A10" s="12" t="s">
        <v>29</v>
      </c>
      <c r="B10" s="13" t="s">
        <v>30</v>
      </c>
      <c r="C10" s="14" t="s">
        <v>9</v>
      </c>
      <c r="D10" s="15">
        <v>685</v>
      </c>
      <c r="E10" s="19"/>
      <c r="F10" s="12">
        <v>4</v>
      </c>
      <c r="G10" s="13" t="s">
        <v>31</v>
      </c>
      <c r="H10" s="14" t="s">
        <v>14</v>
      </c>
      <c r="I10" s="15">
        <v>894</v>
      </c>
      <c r="K10" s="12" t="s">
        <v>29</v>
      </c>
      <c r="L10" s="13" t="s">
        <v>32</v>
      </c>
      <c r="M10" s="14" t="s">
        <v>14</v>
      </c>
      <c r="N10" s="15">
        <v>2877</v>
      </c>
    </row>
    <row r="11" spans="1:14" ht="15">
      <c r="A11" s="12">
        <v>7</v>
      </c>
      <c r="B11" s="13" t="s">
        <v>33</v>
      </c>
      <c r="C11" s="14" t="s">
        <v>9</v>
      </c>
      <c r="D11" s="15">
        <v>725</v>
      </c>
      <c r="E11" s="20"/>
      <c r="F11" s="12">
        <v>5</v>
      </c>
      <c r="G11" s="13" t="s">
        <v>34</v>
      </c>
      <c r="H11" s="14" t="s">
        <v>14</v>
      </c>
      <c r="I11" s="15">
        <v>2073</v>
      </c>
      <c r="K11" s="12">
        <v>7</v>
      </c>
      <c r="L11" s="13" t="s">
        <v>35</v>
      </c>
      <c r="M11" s="14" t="s">
        <v>9</v>
      </c>
      <c r="N11" s="15">
        <v>547</v>
      </c>
    </row>
    <row r="12" spans="1:14" ht="15">
      <c r="A12" s="12">
        <v>8</v>
      </c>
      <c r="B12" s="13" t="s">
        <v>36</v>
      </c>
      <c r="C12" s="14" t="s">
        <v>14</v>
      </c>
      <c r="D12" s="15">
        <v>1596</v>
      </c>
      <c r="E12" s="20"/>
      <c r="F12" s="12"/>
      <c r="G12" s="13"/>
      <c r="H12" s="14"/>
      <c r="I12" s="15"/>
      <c r="K12" s="12">
        <v>8</v>
      </c>
      <c r="L12" s="13" t="s">
        <v>37</v>
      </c>
      <c r="M12" s="14" t="s">
        <v>9</v>
      </c>
      <c r="N12" s="15">
        <v>359</v>
      </c>
    </row>
    <row r="13" spans="1:14" ht="15.75">
      <c r="A13" s="12"/>
      <c r="B13" s="13"/>
      <c r="C13" s="14"/>
      <c r="D13" s="15"/>
      <c r="E13" s="20"/>
      <c r="F13" s="8" t="s">
        <v>38</v>
      </c>
      <c r="G13" s="9" t="s">
        <v>39</v>
      </c>
      <c r="H13" s="16" t="s">
        <v>7</v>
      </c>
      <c r="I13" s="17">
        <f>SUM(I14:I18)</f>
        <v>6274</v>
      </c>
      <c r="K13" s="12">
        <v>9</v>
      </c>
      <c r="L13" s="13" t="s">
        <v>40</v>
      </c>
      <c r="M13" s="14" t="s">
        <v>9</v>
      </c>
      <c r="N13" s="15">
        <v>340</v>
      </c>
    </row>
    <row r="14" spans="1:14" ht="15.75">
      <c r="A14" s="8" t="s">
        <v>41</v>
      </c>
      <c r="B14" s="9" t="s">
        <v>42</v>
      </c>
      <c r="C14" s="16" t="s">
        <v>7</v>
      </c>
      <c r="D14" s="17">
        <f>SUM(D15:D21)</f>
        <v>7834</v>
      </c>
      <c r="E14" s="21"/>
      <c r="F14" s="12">
        <v>1</v>
      </c>
      <c r="G14" s="13" t="s">
        <v>43</v>
      </c>
      <c r="H14" s="14" t="s">
        <v>14</v>
      </c>
      <c r="I14" s="15">
        <v>1025</v>
      </c>
      <c r="K14" s="12">
        <v>10</v>
      </c>
      <c r="L14" s="13" t="s">
        <v>44</v>
      </c>
      <c r="M14" s="14" t="s">
        <v>9</v>
      </c>
      <c r="N14" s="15">
        <v>1404</v>
      </c>
    </row>
    <row r="15" spans="1:14" ht="15">
      <c r="A15" s="12">
        <v>1</v>
      </c>
      <c r="B15" s="13" t="s">
        <v>45</v>
      </c>
      <c r="C15" s="14" t="s">
        <v>9</v>
      </c>
      <c r="D15" s="15">
        <v>423</v>
      </c>
      <c r="E15" s="20"/>
      <c r="F15" s="12">
        <v>2</v>
      </c>
      <c r="G15" s="13" t="s">
        <v>46</v>
      </c>
      <c r="H15" s="14" t="s">
        <v>14</v>
      </c>
      <c r="I15" s="15">
        <v>2190</v>
      </c>
      <c r="K15" s="12">
        <v>11</v>
      </c>
      <c r="L15" s="13" t="s">
        <v>44</v>
      </c>
      <c r="M15" s="14" t="s">
        <v>20</v>
      </c>
      <c r="N15" s="15">
        <v>7777</v>
      </c>
    </row>
    <row r="16" spans="1:14" ht="15.75">
      <c r="A16" s="12">
        <v>2</v>
      </c>
      <c r="B16" s="13" t="s">
        <v>47</v>
      </c>
      <c r="C16" s="14" t="s">
        <v>9</v>
      </c>
      <c r="D16" s="15">
        <v>299</v>
      </c>
      <c r="E16" s="20"/>
      <c r="F16" s="12">
        <v>3</v>
      </c>
      <c r="G16" s="13" t="s">
        <v>48</v>
      </c>
      <c r="H16" s="14" t="s">
        <v>9</v>
      </c>
      <c r="I16" s="15">
        <v>456</v>
      </c>
      <c r="K16" s="12"/>
      <c r="L16" s="13"/>
      <c r="M16" s="14"/>
      <c r="N16" s="17"/>
    </row>
    <row r="17" spans="1:14" ht="15.75">
      <c r="A17" s="12">
        <v>3</v>
      </c>
      <c r="B17" s="13" t="s">
        <v>49</v>
      </c>
      <c r="C17" s="14" t="s">
        <v>9</v>
      </c>
      <c r="D17" s="15">
        <v>691</v>
      </c>
      <c r="E17" s="20"/>
      <c r="F17" s="12">
        <v>4</v>
      </c>
      <c r="G17" s="13" t="s">
        <v>50</v>
      </c>
      <c r="H17" s="14" t="s">
        <v>14</v>
      </c>
      <c r="I17" s="15">
        <v>2092</v>
      </c>
      <c r="K17" s="8" t="s">
        <v>51</v>
      </c>
      <c r="L17" s="9" t="s">
        <v>52</v>
      </c>
      <c r="M17" s="16" t="s">
        <v>7</v>
      </c>
      <c r="N17" s="17">
        <f>SUM(N18:N26)</f>
        <v>10103</v>
      </c>
    </row>
    <row r="18" spans="1:14" ht="15">
      <c r="A18" s="12">
        <v>4</v>
      </c>
      <c r="B18" s="13" t="s">
        <v>53</v>
      </c>
      <c r="C18" s="14" t="s">
        <v>9</v>
      </c>
      <c r="D18" s="15">
        <v>1110</v>
      </c>
      <c r="E18" s="20"/>
      <c r="F18" s="12">
        <v>5</v>
      </c>
      <c r="G18" s="13" t="s">
        <v>54</v>
      </c>
      <c r="H18" s="14" t="s">
        <v>9</v>
      </c>
      <c r="I18" s="15">
        <v>511</v>
      </c>
      <c r="K18" s="12">
        <v>1</v>
      </c>
      <c r="L18" s="13" t="s">
        <v>55</v>
      </c>
      <c r="M18" s="14" t="s">
        <v>9</v>
      </c>
      <c r="N18" s="15">
        <v>440</v>
      </c>
    </row>
    <row r="19" spans="1:14" ht="15">
      <c r="A19" s="12">
        <v>5</v>
      </c>
      <c r="B19" s="13" t="s">
        <v>53</v>
      </c>
      <c r="C19" s="14" t="s">
        <v>20</v>
      </c>
      <c r="D19" s="15">
        <v>2618</v>
      </c>
      <c r="E19" s="20"/>
      <c r="F19" s="12"/>
      <c r="G19" s="13"/>
      <c r="H19" s="14"/>
      <c r="I19" s="15"/>
      <c r="K19" s="12">
        <v>2</v>
      </c>
      <c r="L19" s="13" t="s">
        <v>56</v>
      </c>
      <c r="M19" s="14" t="s">
        <v>20</v>
      </c>
      <c r="N19" s="15">
        <v>598</v>
      </c>
    </row>
    <row r="20" spans="1:14" ht="15.75">
      <c r="A20" s="12">
        <v>6</v>
      </c>
      <c r="B20" s="13" t="s">
        <v>57</v>
      </c>
      <c r="C20" s="14" t="s">
        <v>14</v>
      </c>
      <c r="D20" s="15">
        <v>2285</v>
      </c>
      <c r="E20" s="20"/>
      <c r="F20" s="8" t="s">
        <v>58</v>
      </c>
      <c r="G20" s="9" t="s">
        <v>59</v>
      </c>
      <c r="H20" s="16" t="s">
        <v>7</v>
      </c>
      <c r="I20" s="17">
        <f>SUM(I21:I25)</f>
        <v>4136</v>
      </c>
      <c r="K20" s="12">
        <v>3</v>
      </c>
      <c r="L20" s="13" t="s">
        <v>60</v>
      </c>
      <c r="M20" s="14" t="s">
        <v>14</v>
      </c>
      <c r="N20" s="15">
        <v>881</v>
      </c>
    </row>
    <row r="21" spans="1:14" ht="15">
      <c r="A21" s="12">
        <v>7</v>
      </c>
      <c r="B21" s="13" t="s">
        <v>61</v>
      </c>
      <c r="C21" s="14" t="s">
        <v>9</v>
      </c>
      <c r="D21" s="15">
        <v>408</v>
      </c>
      <c r="E21" s="20"/>
      <c r="F21" s="12">
        <v>1</v>
      </c>
      <c r="G21" s="13" t="s">
        <v>62</v>
      </c>
      <c r="H21" s="14" t="s">
        <v>9</v>
      </c>
      <c r="I21" s="15">
        <v>458</v>
      </c>
      <c r="K21" s="12">
        <v>4</v>
      </c>
      <c r="L21" s="13" t="s">
        <v>63</v>
      </c>
      <c r="M21" s="14" t="s">
        <v>14</v>
      </c>
      <c r="N21" s="15">
        <v>872</v>
      </c>
    </row>
    <row r="22" spans="1:14" ht="15.75">
      <c r="A22" s="8"/>
      <c r="B22" s="9"/>
      <c r="C22" s="14"/>
      <c r="D22" s="17"/>
      <c r="E22" s="21"/>
      <c r="F22" s="12">
        <v>2</v>
      </c>
      <c r="G22" s="13" t="s">
        <v>64</v>
      </c>
      <c r="H22" s="14" t="s">
        <v>14</v>
      </c>
      <c r="I22" s="15">
        <v>484</v>
      </c>
      <c r="K22" s="12">
        <v>5</v>
      </c>
      <c r="L22" s="13" t="s">
        <v>65</v>
      </c>
      <c r="M22" s="14" t="s">
        <v>9</v>
      </c>
      <c r="N22" s="15">
        <v>637</v>
      </c>
    </row>
    <row r="23" spans="1:14" ht="15.75">
      <c r="A23" s="8" t="s">
        <v>66</v>
      </c>
      <c r="B23" s="9" t="s">
        <v>67</v>
      </c>
      <c r="C23" s="16" t="s">
        <v>7</v>
      </c>
      <c r="D23" s="17">
        <f>SUM(D24:D29)</f>
        <v>6123</v>
      </c>
      <c r="E23" s="20"/>
      <c r="F23" s="12">
        <v>3</v>
      </c>
      <c r="G23" s="13" t="s">
        <v>68</v>
      </c>
      <c r="H23" s="14" t="s">
        <v>9</v>
      </c>
      <c r="I23" s="15">
        <v>561</v>
      </c>
      <c r="K23" s="12">
        <v>6</v>
      </c>
      <c r="L23" s="13" t="s">
        <v>69</v>
      </c>
      <c r="M23" s="14" t="s">
        <v>14</v>
      </c>
      <c r="N23" s="15">
        <v>2821</v>
      </c>
    </row>
    <row r="24" spans="1:14" ht="15">
      <c r="A24" s="12">
        <v>1</v>
      </c>
      <c r="B24" s="13" t="s">
        <v>70</v>
      </c>
      <c r="C24" s="14" t="s">
        <v>9</v>
      </c>
      <c r="D24" s="15">
        <v>632</v>
      </c>
      <c r="E24" s="20"/>
      <c r="F24" s="12">
        <v>4</v>
      </c>
      <c r="G24" s="13" t="s">
        <v>71</v>
      </c>
      <c r="H24" s="14" t="s">
        <v>14</v>
      </c>
      <c r="I24" s="15">
        <v>1961</v>
      </c>
      <c r="K24" s="12">
        <v>7</v>
      </c>
      <c r="L24" s="13" t="s">
        <v>72</v>
      </c>
      <c r="M24" s="14" t="s">
        <v>9</v>
      </c>
      <c r="N24" s="15">
        <v>269</v>
      </c>
    </row>
    <row r="25" spans="1:14" ht="15">
      <c r="A25" s="12">
        <v>2</v>
      </c>
      <c r="B25" s="13" t="s">
        <v>73</v>
      </c>
      <c r="C25" s="14" t="s">
        <v>14</v>
      </c>
      <c r="D25" s="15">
        <v>2517</v>
      </c>
      <c r="E25" s="20"/>
      <c r="F25" s="12">
        <v>5</v>
      </c>
      <c r="G25" s="13" t="s">
        <v>74</v>
      </c>
      <c r="H25" s="14" t="s">
        <v>14</v>
      </c>
      <c r="I25" s="15">
        <v>672</v>
      </c>
      <c r="K25" s="12">
        <v>8</v>
      </c>
      <c r="L25" s="13" t="s">
        <v>75</v>
      </c>
      <c r="M25" s="14" t="s">
        <v>9</v>
      </c>
      <c r="N25" s="15">
        <v>761</v>
      </c>
    </row>
    <row r="26" spans="1:14" ht="15">
      <c r="A26" s="12">
        <v>3</v>
      </c>
      <c r="B26" s="13" t="s">
        <v>76</v>
      </c>
      <c r="C26" s="14" t="s">
        <v>9</v>
      </c>
      <c r="D26" s="15">
        <v>656</v>
      </c>
      <c r="E26" s="20"/>
      <c r="F26" s="12"/>
      <c r="G26" s="13"/>
      <c r="H26" s="14"/>
      <c r="I26" s="15"/>
      <c r="K26" s="12">
        <v>9</v>
      </c>
      <c r="L26" s="13" t="s">
        <v>75</v>
      </c>
      <c r="M26" s="14" t="s">
        <v>20</v>
      </c>
      <c r="N26" s="15">
        <v>2824</v>
      </c>
    </row>
    <row r="27" spans="1:14" ht="15.75">
      <c r="A27" s="12">
        <v>4</v>
      </c>
      <c r="B27" s="13" t="s">
        <v>77</v>
      </c>
      <c r="C27" s="14" t="s">
        <v>9</v>
      </c>
      <c r="D27" s="15">
        <v>388</v>
      </c>
      <c r="E27" s="20"/>
      <c r="F27" s="8" t="s">
        <v>78</v>
      </c>
      <c r="G27" s="9" t="s">
        <v>79</v>
      </c>
      <c r="H27" s="16" t="s">
        <v>7</v>
      </c>
      <c r="I27" s="17">
        <f>SUM(I28:I33)</f>
        <v>4320</v>
      </c>
      <c r="K27" s="12"/>
      <c r="L27" s="13"/>
      <c r="M27" s="14"/>
      <c r="N27" s="15"/>
    </row>
    <row r="28" spans="1:14" ht="15.75">
      <c r="A28" s="12">
        <v>5</v>
      </c>
      <c r="B28" s="13" t="s">
        <v>80</v>
      </c>
      <c r="C28" s="14" t="s">
        <v>14</v>
      </c>
      <c r="D28" s="15">
        <v>1267</v>
      </c>
      <c r="E28" s="21"/>
      <c r="F28" s="12">
        <v>1</v>
      </c>
      <c r="G28" s="13" t="s">
        <v>81</v>
      </c>
      <c r="H28" s="14" t="s">
        <v>9</v>
      </c>
      <c r="I28" s="15">
        <v>335</v>
      </c>
      <c r="K28" s="8" t="s">
        <v>82</v>
      </c>
      <c r="L28" s="9" t="s">
        <v>83</v>
      </c>
      <c r="M28" s="16" t="s">
        <v>7</v>
      </c>
      <c r="N28" s="17">
        <f>SUM(N29:N38)</f>
        <v>11630</v>
      </c>
    </row>
    <row r="29" spans="1:14" ht="15">
      <c r="A29" s="12">
        <v>6</v>
      </c>
      <c r="B29" s="13" t="s">
        <v>84</v>
      </c>
      <c r="C29" s="14" t="s">
        <v>14</v>
      </c>
      <c r="D29" s="15">
        <v>663</v>
      </c>
      <c r="E29" s="20"/>
      <c r="F29" s="12">
        <v>2</v>
      </c>
      <c r="G29" s="13" t="s">
        <v>85</v>
      </c>
      <c r="H29" s="14" t="s">
        <v>9</v>
      </c>
      <c r="I29" s="15">
        <v>556</v>
      </c>
      <c r="K29" s="12">
        <v>1</v>
      </c>
      <c r="L29" s="13" t="s">
        <v>86</v>
      </c>
      <c r="M29" s="14" t="s">
        <v>9</v>
      </c>
      <c r="N29" s="15">
        <v>576</v>
      </c>
    </row>
    <row r="30" spans="1:14" ht="15">
      <c r="A30" s="12"/>
      <c r="B30" s="13"/>
      <c r="C30" s="14"/>
      <c r="D30" s="15"/>
      <c r="E30" s="20"/>
      <c r="F30" s="12">
        <v>3</v>
      </c>
      <c r="G30" s="13" t="s">
        <v>87</v>
      </c>
      <c r="H30" s="14" t="s">
        <v>9</v>
      </c>
      <c r="I30" s="15">
        <v>361</v>
      </c>
      <c r="K30" s="12">
        <v>2</v>
      </c>
      <c r="L30" s="13" t="s">
        <v>88</v>
      </c>
      <c r="M30" s="14" t="s">
        <v>14</v>
      </c>
      <c r="N30" s="15">
        <v>1091</v>
      </c>
    </row>
    <row r="31" spans="1:14" ht="15.75">
      <c r="A31" s="8" t="s">
        <v>89</v>
      </c>
      <c r="B31" s="9" t="s">
        <v>90</v>
      </c>
      <c r="C31" s="16" t="s">
        <v>7</v>
      </c>
      <c r="D31" s="17">
        <v>11418</v>
      </c>
      <c r="E31" s="20"/>
      <c r="F31" s="12">
        <v>4</v>
      </c>
      <c r="G31" s="13" t="s">
        <v>91</v>
      </c>
      <c r="H31" s="14" t="s">
        <v>9</v>
      </c>
      <c r="I31" s="15">
        <v>372</v>
      </c>
      <c r="K31" s="12">
        <v>3</v>
      </c>
      <c r="L31" s="13" t="s">
        <v>92</v>
      </c>
      <c r="M31" s="14" t="s">
        <v>9</v>
      </c>
      <c r="N31" s="15">
        <v>375</v>
      </c>
    </row>
    <row r="32" spans="1:14" ht="15">
      <c r="A32" s="12">
        <v>1</v>
      </c>
      <c r="B32" s="13" t="s">
        <v>93</v>
      </c>
      <c r="C32" s="14" t="s">
        <v>14</v>
      </c>
      <c r="D32" s="15">
        <v>678</v>
      </c>
      <c r="E32" s="20"/>
      <c r="F32" s="12">
        <v>5</v>
      </c>
      <c r="G32" s="13" t="s">
        <v>94</v>
      </c>
      <c r="H32" s="14" t="s">
        <v>14</v>
      </c>
      <c r="I32" s="15">
        <v>2236</v>
      </c>
      <c r="K32" s="12">
        <v>4</v>
      </c>
      <c r="L32" s="13" t="s">
        <v>95</v>
      </c>
      <c r="M32" s="14" t="s">
        <v>14</v>
      </c>
      <c r="N32" s="15">
        <v>2902</v>
      </c>
    </row>
    <row r="33" spans="1:14" ht="15">
      <c r="A33" s="12">
        <v>2</v>
      </c>
      <c r="B33" s="13" t="s">
        <v>96</v>
      </c>
      <c r="C33" s="14" t="s">
        <v>9</v>
      </c>
      <c r="D33" s="15">
        <v>407</v>
      </c>
      <c r="E33" s="20"/>
      <c r="F33" s="12">
        <v>6</v>
      </c>
      <c r="G33" s="13" t="s">
        <v>97</v>
      </c>
      <c r="H33" s="14" t="s">
        <v>14</v>
      </c>
      <c r="I33" s="15">
        <v>460</v>
      </c>
      <c r="K33" s="12">
        <v>5</v>
      </c>
      <c r="L33" s="13" t="s">
        <v>98</v>
      </c>
      <c r="M33" s="14" t="s">
        <v>20</v>
      </c>
      <c r="N33" s="15">
        <v>346</v>
      </c>
    </row>
    <row r="34" spans="1:14" ht="15">
      <c r="A34" s="12" t="s">
        <v>99</v>
      </c>
      <c r="B34" s="13" t="s">
        <v>100</v>
      </c>
      <c r="C34" s="14" t="s">
        <v>14</v>
      </c>
      <c r="D34" s="15">
        <v>2297</v>
      </c>
      <c r="E34" s="20"/>
      <c r="F34" s="12"/>
      <c r="G34" s="13"/>
      <c r="H34" s="14"/>
      <c r="I34" s="15"/>
      <c r="K34" s="12">
        <v>6</v>
      </c>
      <c r="L34" s="13" t="s">
        <v>101</v>
      </c>
      <c r="M34" s="14" t="s">
        <v>9</v>
      </c>
      <c r="N34" s="15">
        <v>396</v>
      </c>
    </row>
    <row r="35" spans="1:14" ht="15.75">
      <c r="A35" s="12">
        <v>4</v>
      </c>
      <c r="B35" s="13" t="s">
        <v>102</v>
      </c>
      <c r="C35" s="14" t="s">
        <v>9</v>
      </c>
      <c r="D35" s="15">
        <v>869</v>
      </c>
      <c r="E35" s="20"/>
      <c r="F35" s="22" t="s">
        <v>103</v>
      </c>
      <c r="G35" s="23" t="s">
        <v>104</v>
      </c>
      <c r="H35" s="24" t="s">
        <v>7</v>
      </c>
      <c r="I35" s="17">
        <f>SUM(I36:I38)</f>
        <v>3783</v>
      </c>
      <c r="K35" s="12">
        <v>7</v>
      </c>
      <c r="L35" s="13" t="s">
        <v>105</v>
      </c>
      <c r="M35" s="14" t="s">
        <v>9</v>
      </c>
      <c r="N35" s="15">
        <v>777</v>
      </c>
    </row>
    <row r="36" spans="1:14" ht="15">
      <c r="A36" s="12">
        <v>5</v>
      </c>
      <c r="B36" s="13" t="s">
        <v>102</v>
      </c>
      <c r="C36" s="14" t="s">
        <v>20</v>
      </c>
      <c r="D36" s="15">
        <v>5121</v>
      </c>
      <c r="E36" s="20"/>
      <c r="F36" s="12">
        <v>1</v>
      </c>
      <c r="G36" s="13" t="s">
        <v>106</v>
      </c>
      <c r="H36" s="14" t="s">
        <v>14</v>
      </c>
      <c r="I36" s="15">
        <v>1042</v>
      </c>
      <c r="K36" s="12">
        <v>8</v>
      </c>
      <c r="L36" s="13" t="s">
        <v>107</v>
      </c>
      <c r="M36" s="14" t="s">
        <v>9</v>
      </c>
      <c r="N36" s="15">
        <v>464</v>
      </c>
    </row>
    <row r="37" spans="1:14" ht="15">
      <c r="A37" s="12">
        <v>6</v>
      </c>
      <c r="B37" s="13" t="s">
        <v>108</v>
      </c>
      <c r="C37" s="14" t="s">
        <v>14</v>
      </c>
      <c r="D37" s="15">
        <v>680</v>
      </c>
      <c r="E37" s="20"/>
      <c r="F37" s="12">
        <v>2</v>
      </c>
      <c r="G37" s="13" t="s">
        <v>109</v>
      </c>
      <c r="H37" s="14" t="s">
        <v>14</v>
      </c>
      <c r="I37" s="15">
        <v>509</v>
      </c>
      <c r="K37" s="12">
        <v>9</v>
      </c>
      <c r="L37" s="13" t="s">
        <v>110</v>
      </c>
      <c r="M37" s="14" t="s">
        <v>9</v>
      </c>
      <c r="N37" s="15">
        <v>1122</v>
      </c>
    </row>
    <row r="38" spans="1:14" ht="15.75" thickBot="1">
      <c r="A38" s="12">
        <v>7</v>
      </c>
      <c r="B38" s="13" t="s">
        <v>111</v>
      </c>
      <c r="C38" s="14" t="s">
        <v>9</v>
      </c>
      <c r="D38" s="15">
        <v>795</v>
      </c>
      <c r="E38" s="20"/>
      <c r="F38" s="25">
        <v>3</v>
      </c>
      <c r="G38" s="26" t="s">
        <v>112</v>
      </c>
      <c r="H38" s="27" t="s">
        <v>14</v>
      </c>
      <c r="I38" s="28">
        <v>2232</v>
      </c>
      <c r="K38" s="29">
        <v>10</v>
      </c>
      <c r="L38" s="30" t="s">
        <v>110</v>
      </c>
      <c r="M38" s="31" t="s">
        <v>20</v>
      </c>
      <c r="N38" s="32">
        <v>3581</v>
      </c>
    </row>
    <row r="39" spans="1:14" ht="19.5" thickBot="1" thickTop="1">
      <c r="A39" s="20"/>
      <c r="B39" s="33"/>
      <c r="C39" s="34"/>
      <c r="D39" s="35"/>
      <c r="E39" s="36"/>
      <c r="F39" s="33"/>
      <c r="G39" s="36"/>
      <c r="H39" s="37"/>
      <c r="K39" s="38"/>
      <c r="L39" s="39" t="s">
        <v>113</v>
      </c>
      <c r="M39" s="40" t="s">
        <v>114</v>
      </c>
      <c r="N39" s="41">
        <v>103296</v>
      </c>
    </row>
    <row r="40" spans="1:8" ht="16.5" thickTop="1">
      <c r="A40" s="20"/>
      <c r="B40" s="33" t="s">
        <v>115</v>
      </c>
      <c r="C40" s="34"/>
      <c r="D40" s="35"/>
      <c r="E40" s="36"/>
      <c r="F40" s="33"/>
      <c r="G40" s="36"/>
      <c r="H40" s="37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workbookViewId="0" topLeftCell="V1">
      <selection activeCell="X10" sqref="X10"/>
    </sheetView>
  </sheetViews>
  <sheetFormatPr defaultColWidth="9.00390625" defaultRowHeight="12.75"/>
  <cols>
    <col min="33" max="33" width="3.75390625" style="0" customWidth="1"/>
  </cols>
  <sheetData>
    <row r="1" spans="25:41" ht="15"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</row>
    <row r="2" spans="25:41" ht="15"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25:41" ht="15"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</row>
    <row r="4" spans="25:41" ht="15"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</row>
    <row r="5" spans="25:41" ht="15"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</row>
    <row r="6" spans="3:41" ht="12.75" customHeight="1">
      <c r="C6" s="43" t="s">
        <v>116</v>
      </c>
      <c r="D6" s="43" t="s">
        <v>117</v>
      </c>
      <c r="E6" s="43" t="s">
        <v>118</v>
      </c>
      <c r="F6" s="43" t="s">
        <v>73</v>
      </c>
      <c r="G6" s="43" t="s">
        <v>102</v>
      </c>
      <c r="H6" s="43" t="s">
        <v>34</v>
      </c>
      <c r="I6" s="43" t="s">
        <v>119</v>
      </c>
      <c r="J6" s="43" t="s">
        <v>71</v>
      </c>
      <c r="K6" s="43" t="s">
        <v>94</v>
      </c>
      <c r="L6" s="43" t="s">
        <v>112</v>
      </c>
      <c r="M6" s="43" t="s">
        <v>120</v>
      </c>
      <c r="N6" s="43" t="s">
        <v>121</v>
      </c>
      <c r="O6" s="43" t="s">
        <v>75</v>
      </c>
      <c r="P6" s="43" t="s">
        <v>110</v>
      </c>
      <c r="T6" t="s">
        <v>122</v>
      </c>
      <c r="U6" s="44">
        <v>0.943</v>
      </c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</row>
    <row r="7" spans="3:41" ht="15">
      <c r="C7">
        <v>10137</v>
      </c>
      <c r="D7">
        <v>5993</v>
      </c>
      <c r="E7">
        <v>7834</v>
      </c>
      <c r="F7">
        <v>6123</v>
      </c>
      <c r="G7">
        <v>11418</v>
      </c>
      <c r="H7">
        <v>4965</v>
      </c>
      <c r="I7">
        <v>6274</v>
      </c>
      <c r="J7">
        <v>4136</v>
      </c>
      <c r="K7">
        <v>4320</v>
      </c>
      <c r="L7">
        <v>3783</v>
      </c>
      <c r="M7">
        <v>7777</v>
      </c>
      <c r="N7">
        <v>8803</v>
      </c>
      <c r="O7">
        <v>10103</v>
      </c>
      <c r="P7">
        <v>11630</v>
      </c>
      <c r="T7" t="s">
        <v>123</v>
      </c>
      <c r="U7" s="44">
        <v>0.023</v>
      </c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</row>
    <row r="8" spans="20:41" ht="15">
      <c r="T8" t="s">
        <v>124</v>
      </c>
      <c r="U8" s="44">
        <v>0.031</v>
      </c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</row>
    <row r="9" spans="20:41" ht="15">
      <c r="T9" t="s">
        <v>125</v>
      </c>
      <c r="U9" s="44">
        <v>0.01</v>
      </c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</row>
    <row r="10" spans="25:41" ht="15"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</row>
    <row r="11" spans="25:41" ht="15"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</row>
    <row r="12" spans="25:41" ht="15"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</row>
    <row r="13" spans="20:41" ht="15">
      <c r="T13" t="s">
        <v>126</v>
      </c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</row>
    <row r="14" spans="25:41" ht="15"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</row>
    <row r="15" spans="3:41" ht="12.75" customHeight="1">
      <c r="C15" s="43" t="s">
        <v>116</v>
      </c>
      <c r="D15" s="43" t="s">
        <v>117</v>
      </c>
      <c r="E15" s="43" t="s">
        <v>118</v>
      </c>
      <c r="F15" s="43" t="s">
        <v>73</v>
      </c>
      <c r="G15" s="43" t="s">
        <v>102</v>
      </c>
      <c r="H15" s="43" t="s">
        <v>34</v>
      </c>
      <c r="I15" s="43" t="s">
        <v>119</v>
      </c>
      <c r="J15" s="43" t="s">
        <v>71</v>
      </c>
      <c r="K15" s="43" t="s">
        <v>94</v>
      </c>
      <c r="L15" s="43" t="s">
        <v>112</v>
      </c>
      <c r="M15" s="43" t="s">
        <v>120</v>
      </c>
      <c r="N15" s="43" t="s">
        <v>121</v>
      </c>
      <c r="O15" s="43" t="s">
        <v>75</v>
      </c>
      <c r="P15" s="43" t="s">
        <v>110</v>
      </c>
      <c r="T15" t="s">
        <v>127</v>
      </c>
      <c r="U15" s="45">
        <v>0.096</v>
      </c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</row>
    <row r="16" spans="2:41" ht="15">
      <c r="B16" t="s">
        <v>128</v>
      </c>
      <c r="C16">
        <v>675</v>
      </c>
      <c r="D16">
        <v>338</v>
      </c>
      <c r="E16">
        <v>399</v>
      </c>
      <c r="F16">
        <v>325</v>
      </c>
      <c r="G16">
        <v>608</v>
      </c>
      <c r="H16">
        <v>242</v>
      </c>
      <c r="I16">
        <v>352</v>
      </c>
      <c r="J16">
        <v>165</v>
      </c>
      <c r="K16">
        <v>262</v>
      </c>
      <c r="L16">
        <v>166</v>
      </c>
      <c r="M16">
        <v>549</v>
      </c>
      <c r="N16">
        <v>518</v>
      </c>
      <c r="O16">
        <v>476</v>
      </c>
      <c r="P16">
        <v>745</v>
      </c>
      <c r="T16" t="s">
        <v>129</v>
      </c>
      <c r="U16" s="44">
        <v>0.286</v>
      </c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</row>
    <row r="17" spans="2:41" ht="15">
      <c r="B17" t="s">
        <v>130</v>
      </c>
      <c r="C17">
        <v>983</v>
      </c>
      <c r="D17">
        <v>594</v>
      </c>
      <c r="E17">
        <v>662</v>
      </c>
      <c r="F17">
        <v>638</v>
      </c>
      <c r="G17">
        <v>1056</v>
      </c>
      <c r="H17">
        <v>471</v>
      </c>
      <c r="I17">
        <v>620</v>
      </c>
      <c r="J17">
        <v>268</v>
      </c>
      <c r="K17">
        <v>446</v>
      </c>
      <c r="L17">
        <v>489</v>
      </c>
      <c r="M17">
        <v>841</v>
      </c>
      <c r="N17">
        <v>787</v>
      </c>
      <c r="O17">
        <v>962</v>
      </c>
      <c r="P17">
        <v>1128</v>
      </c>
      <c r="T17" t="s">
        <v>131</v>
      </c>
      <c r="U17" s="44">
        <v>0.09</v>
      </c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</row>
    <row r="18" spans="20:41" ht="15">
      <c r="T18" t="s">
        <v>132</v>
      </c>
      <c r="U18" s="44">
        <v>0.509</v>
      </c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</row>
    <row r="19" spans="20:41" ht="15">
      <c r="T19" t="s">
        <v>133</v>
      </c>
      <c r="U19" s="46">
        <v>0.015</v>
      </c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</row>
    <row r="20" spans="25:41" ht="15"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</row>
    <row r="21" spans="25:41" ht="15"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</row>
    <row r="22" spans="25:41" ht="15"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</row>
    <row r="23" spans="25:41" ht="15"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</row>
    <row r="24" spans="25:41" ht="15"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</row>
    <row r="25" spans="25:41" ht="15"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</row>
    <row r="26" spans="25:41" ht="15"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</row>
    <row r="27" spans="25:41" ht="15"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</row>
    <row r="28" spans="25:41" ht="15"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</row>
    <row r="29" spans="25:41" ht="15"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</row>
    <row r="30" spans="25:41" ht="15"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</row>
    <row r="31" spans="25:41" ht="15"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</row>
    <row r="32" spans="25:41" ht="15"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</row>
    <row r="33" spans="25:41" ht="15"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</row>
    <row r="34" spans="25:41" ht="15"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</row>
    <row r="35" spans="25:41" ht="15"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</row>
    <row r="36" spans="25:41" ht="15"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</row>
    <row r="37" spans="25:41" ht="15"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</row>
    <row r="38" spans="25:41" ht="15"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</row>
    <row r="39" spans="25:41" ht="15"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</row>
    <row r="40" spans="25:41" ht="15"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</row>
    <row r="41" spans="25:41" ht="15"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</row>
    <row r="42" spans="25:41" ht="15"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</row>
    <row r="43" spans="25:41" ht="15"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</row>
    <row r="44" spans="25:41" ht="15"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</row>
    <row r="45" spans="25:41" ht="15"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Zielona Góra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mj</cp:lastModifiedBy>
  <dcterms:created xsi:type="dcterms:W3CDTF">2002-02-18T11:15:40Z</dcterms:created>
  <dcterms:modified xsi:type="dcterms:W3CDTF">1998-01-01T01:25:31Z</dcterms:modified>
  <cp:category/>
  <cp:version/>
  <cp:contentType/>
  <cp:contentStatus/>
</cp:coreProperties>
</file>