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2"/>
  </bookViews>
  <sheets>
    <sheet name="VIII" sheetId="1" r:id="rId1"/>
    <sheet name="strona 3" sheetId="2" r:id="rId2"/>
    <sheet name="strona 4" sheetId="3" r:id="rId3"/>
  </sheets>
  <externalReferences>
    <externalReference r:id="rId6"/>
  </externalReferences>
  <definedNames>
    <definedName name="_xlnm.Print_Area" localSheetId="0">'VIII'!$C$2:$T$38</definedName>
  </definedNames>
  <calcPr fullCalcOnLoad="1"/>
</workbook>
</file>

<file path=xl/sharedStrings.xml><?xml version="1.0" encoding="utf-8"?>
<sst xmlns="http://schemas.openxmlformats.org/spreadsheetml/2006/main" count="394" uniqueCount="222">
  <si>
    <t>Wojewódzki Urząd Pracy w Zielonej Górze</t>
  </si>
  <si>
    <t>ul. Wyspiańskiego 15</t>
  </si>
  <si>
    <t>strona 1</t>
  </si>
  <si>
    <t xml:space="preserve">INFORMACJA  O  STANIE  BEZROBOCIA  W  WOJ.  LUBUSKIM  W SIERPNIU 2002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</si>
  <si>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</si>
  <si>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</si>
  <si>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</si>
  <si>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</si>
  <si>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</si>
  <si>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</si>
  <si>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</si>
  <si>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</si>
  <si>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</si>
  <si>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</si>
  <si>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</si>
  <si>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</si>
  <si>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</si>
  <si>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</si>
  <si>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</si>
  <si>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</si>
  <si>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</si>
  <si>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</si>
  <si>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</si>
  <si>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</si>
  <si>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</si>
  <si>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</si>
  <si>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</si>
  <si>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</si>
  <si>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</si>
  <si>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</si>
  <si>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</si>
  <si>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</si>
  <si>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</si>
  <si>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</si>
  <si>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</si>
  <si>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</si>
  <si>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</si>
  <si>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</si>
  <si>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</si>
  <si>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</si>
  <si>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</si>
  <si>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</si>
  <si>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</si>
  <si>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</si>
  <si>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</si>
  <si>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</si>
  <si>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</si>
  <si>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</si>
  <si>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</si>
  <si>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</si>
  <si>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</si>
  <si>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</si>
  <si>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</si>
  <si>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</si>
  <si>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</si>
  <si>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</si>
  <si>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</si>
  <si>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</si>
  <si>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</si>
  <si>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</si>
  <si>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</si>
  <si>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</si>
  <si>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</si>
  <si>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</si>
  <si>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</si>
  <si>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</si>
  <si>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</si>
  <si>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</si>
  <si>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</si>
  <si>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</si>
  <si>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</si>
  <si>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</si>
  <si>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</si>
  <si>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</si>
  <si>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</si>
  <si>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</si>
  <si>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/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</si>
  <si>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</si>
  <si>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</si>
  <si>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</si>
  <si>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</si>
  <si>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</si>
  <si>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</si>
  <si>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</si>
  <si>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</si>
  <si>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</si>
  <si>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</si>
  <si>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</si>
  <si>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</si>
  <si>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</si>
  <si>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</si>
  <si>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</si>
  <si>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</si>
  <si>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</si>
  <si>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</si>
  <si>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</si>
  <si>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</si>
  <si>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</si>
  <si>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SIERPNIA 2002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</si>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</sst>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31.75"/>
      <name val="Times New Roman CE"/>
      <family val="0"/>
    </font>
    <font>
      <sz val="18.75"/>
      <name val="Times New Roman CE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6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164" fontId="15" fillId="0" borderId="14" xfId="0" applyNumberFormat="1" applyFont="1" applyFill="1" applyBorder="1" applyAlignment="1">
      <alignment horizontal="center" vertical="center" wrapText="1"/>
    </xf>
    <xf numFmtId="164" fontId="15" fillId="0" borderId="16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1" fontId="15" fillId="0" borderId="14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1" fontId="15" fillId="0" borderId="18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164" fontId="16" fillId="0" borderId="14" xfId="0" applyNumberFormat="1" applyFont="1" applyFill="1" applyBorder="1" applyAlignment="1">
      <alignment horizontal="center" vertical="center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Border="1" applyAlignment="1">
      <alignment/>
    </xf>
    <xf numFmtId="0" fontId="15" fillId="0" borderId="16" xfId="0" applyFont="1" applyFill="1" applyBorder="1" applyAlignment="1">
      <alignment horizontal="center" vertical="center" wrapText="1"/>
    </xf>
    <xf numFmtId="164" fontId="16" fillId="0" borderId="18" xfId="0" applyNumberFormat="1" applyFont="1" applyFill="1" applyBorder="1" applyAlignment="1">
      <alignment horizontal="center" vertical="center" wrapText="1"/>
    </xf>
    <xf numFmtId="164" fontId="16" fillId="0" borderId="19" xfId="0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164" fontId="16" fillId="0" borderId="32" xfId="0" applyNumberFormat="1" applyFont="1" applyFill="1" applyBorder="1" applyAlignment="1">
      <alignment horizontal="center" vertical="center" wrapText="1"/>
    </xf>
    <xf numFmtId="164" fontId="14" fillId="0" borderId="33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 horizontal="right" vertical="top" wrapText="1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/>
    </xf>
    <xf numFmtId="0" fontId="0" fillId="0" borderId="0" xfId="0" applyFill="1" applyAlignment="1" quotePrefix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Border="1" applyAlignment="1">
      <alignment/>
    </xf>
    <xf numFmtId="0" fontId="21" fillId="0" borderId="4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36" xfId="0" applyBorder="1" applyAlignment="1">
      <alignment/>
    </xf>
    <xf numFmtId="0" fontId="27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7" fillId="0" borderId="44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8" fillId="0" borderId="34" xfId="0" applyFont="1" applyBorder="1" applyAlignment="1">
      <alignment horizontal="center"/>
    </xf>
    <xf numFmtId="0" fontId="28" fillId="0" borderId="18" xfId="0" applyFont="1" applyBorder="1" applyAlignment="1" applyProtection="1">
      <alignment horizontal="left"/>
      <protection/>
    </xf>
    <xf numFmtId="0" fontId="28" fillId="0" borderId="18" xfId="0" applyFont="1" applyBorder="1" applyAlignment="1" applyProtection="1">
      <alignment horizontal="center"/>
      <protection/>
    </xf>
    <xf numFmtId="167" fontId="28" fillId="0" borderId="45" xfId="0" applyNumberFormat="1" applyFont="1" applyBorder="1" applyAlignment="1" applyProtection="1">
      <alignment horizontal="right"/>
      <protection/>
    </xf>
    <xf numFmtId="0" fontId="29" fillId="0" borderId="34" xfId="0" applyFont="1" applyBorder="1" applyAlignment="1">
      <alignment horizontal="center"/>
    </xf>
    <xf numFmtId="0" fontId="29" fillId="0" borderId="18" xfId="0" applyFont="1" applyBorder="1" applyAlignment="1" applyProtection="1">
      <alignment horizontal="left"/>
      <protection/>
    </xf>
    <xf numFmtId="167" fontId="29" fillId="0" borderId="18" xfId="0" applyNumberFormat="1" applyFont="1" applyBorder="1" applyAlignment="1" applyProtection="1">
      <alignment/>
      <protection/>
    </xf>
    <xf numFmtId="167" fontId="29" fillId="0" borderId="45" xfId="0" applyNumberFormat="1" applyFont="1" applyBorder="1" applyAlignment="1" applyProtection="1">
      <alignment/>
      <protection/>
    </xf>
    <xf numFmtId="167" fontId="28" fillId="0" borderId="18" xfId="0" applyNumberFormat="1" applyFont="1" applyBorder="1" applyAlignment="1" applyProtection="1">
      <alignment/>
      <protection/>
    </xf>
    <xf numFmtId="167" fontId="28" fillId="0" borderId="45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46" xfId="0" applyFont="1" applyBorder="1" applyAlignment="1" applyProtection="1">
      <alignment horizontal="left"/>
      <protection/>
    </xf>
    <xf numFmtId="167" fontId="28" fillId="0" borderId="46" xfId="0" applyNumberFormat="1" applyFont="1" applyBorder="1" applyAlignment="1" applyProtection="1">
      <alignment/>
      <protection/>
    </xf>
    <xf numFmtId="0" fontId="29" fillId="0" borderId="31" xfId="0" applyFont="1" applyBorder="1" applyAlignment="1">
      <alignment horizontal="center"/>
    </xf>
    <xf numFmtId="0" fontId="29" fillId="0" borderId="47" xfId="0" applyFont="1" applyBorder="1" applyAlignment="1" applyProtection="1">
      <alignment horizontal="left"/>
      <protection/>
    </xf>
    <xf numFmtId="167" fontId="29" fillId="0" borderId="47" xfId="0" applyNumberFormat="1" applyFont="1" applyBorder="1" applyAlignment="1" applyProtection="1">
      <alignment/>
      <protection/>
    </xf>
    <xf numFmtId="167" fontId="29" fillId="0" borderId="48" xfId="0" applyNumberFormat="1" applyFont="1" applyBorder="1" applyAlignment="1" applyProtection="1">
      <alignment/>
      <protection/>
    </xf>
    <xf numFmtId="167" fontId="29" fillId="0" borderId="17" xfId="0" applyNumberFormat="1" applyFont="1" applyBorder="1" applyAlignment="1" applyProtection="1">
      <alignment horizontal="center"/>
      <protection/>
    </xf>
    <xf numFmtId="167" fontId="29" fillId="0" borderId="43" xfId="0" applyNumberFormat="1" applyFont="1" applyBorder="1" applyAlignment="1" applyProtection="1">
      <alignment/>
      <protection/>
    </xf>
    <xf numFmtId="167" fontId="29" fillId="0" borderId="49" xfId="0" applyNumberFormat="1" applyFont="1" applyBorder="1" applyAlignment="1" applyProtection="1">
      <alignment/>
      <protection/>
    </xf>
    <xf numFmtId="167" fontId="29" fillId="0" borderId="50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167" fontId="29" fillId="0" borderId="0" xfId="0" applyNumberFormat="1" applyFont="1" applyBorder="1" applyAlignment="1" applyProtection="1">
      <alignment/>
      <protection/>
    </xf>
    <xf numFmtId="167" fontId="28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6" fillId="0" borderId="51" xfId="0" applyNumberFormat="1" applyFont="1" applyBorder="1" applyAlignment="1" applyProtection="1">
      <alignment/>
      <protection/>
    </xf>
    <xf numFmtId="167" fontId="25" fillId="0" borderId="52" xfId="0" applyNumberFormat="1" applyFont="1" applyBorder="1" applyAlignment="1" applyProtection="1">
      <alignment/>
      <protection/>
    </xf>
    <xf numFmtId="167" fontId="26" fillId="0" borderId="41" xfId="0" applyNumberFormat="1" applyFont="1" applyBorder="1" applyAlignment="1" applyProtection="1">
      <alignment/>
      <protection/>
    </xf>
    <xf numFmtId="167" fontId="25" fillId="0" borderId="12" xfId="0" applyNumberFormat="1" applyFont="1" applyBorder="1" applyAlignment="1" applyProtection="1">
      <alignment/>
      <protection/>
    </xf>
    <xf numFmtId="0" fontId="29" fillId="0" borderId="0" xfId="0" applyFont="1" applyAlignment="1">
      <alignment/>
    </xf>
    <xf numFmtId="0" fontId="31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5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58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12" fillId="0" borderId="60" xfId="0" applyFont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4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vertical="center"/>
    </xf>
    <xf numFmtId="0" fontId="18" fillId="0" borderId="27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9" fillId="0" borderId="54" xfId="0" applyFont="1" applyFill="1" applyBorder="1" applyAlignment="1">
      <alignment horizontal="left"/>
    </xf>
    <xf numFmtId="0" fontId="12" fillId="0" borderId="6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075"/>
          <c:w val="0.98925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'strona 4'!$C$6:$P$6</c:f>
              <c:strCache/>
            </c:strRef>
          </c:cat>
          <c:val>
            <c:numRef>
              <c:f>'strona 4'!$C$7:$P$7</c:f>
              <c:numCache/>
            </c:numRef>
          </c:val>
        </c:ser>
        <c:axId val="35470036"/>
        <c:axId val="50794869"/>
      </c:bar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0794869"/>
        <c:crosses val="autoZero"/>
        <c:auto val="1"/>
        <c:lblOffset val="100"/>
        <c:noMultiLvlLbl val="0"/>
      </c:catAx>
      <c:valAx>
        <c:axId val="507948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5470036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"/>
          <c:y val="0.34"/>
          <c:w val="0.7305"/>
          <c:h val="0.51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89%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'strona 4'!$T$6:$T$9</c:f>
              <c:strCache/>
            </c:strRef>
          </c:cat>
          <c:val>
            <c:numRef>
              <c:f>'strona 4'!$U$6:$U$9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"/>
          <c:w val="0.988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'strona 4'!$B$16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4'!$C$15:$P$15</c:f>
              <c:strCache/>
            </c:strRef>
          </c:cat>
          <c:val>
            <c:numRef>
              <c:f>'strona 4'!$C$16:$P$16</c:f>
              <c:numCache/>
            </c:numRef>
          </c:val>
        </c:ser>
        <c:ser>
          <c:idx val="1"/>
          <c:order val="1"/>
          <c:tx>
            <c:strRef>
              <c:f>'strona 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4'!$C$15:$P$15</c:f>
              <c:strCache/>
            </c:strRef>
          </c:cat>
          <c:val>
            <c:numRef>
              <c:f>'strona 4'!$C$17:$P$17</c:f>
              <c:numCache/>
            </c:numRef>
          </c:val>
        </c:ser>
        <c:axId val="54500638"/>
        <c:axId val="20743695"/>
      </c:barChart>
      <c:catAx>
        <c:axId val="5450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0743695"/>
        <c:crosses val="autoZero"/>
        <c:auto val="1"/>
        <c:lblOffset val="100"/>
        <c:noMultiLvlLbl val="0"/>
      </c:catAx>
      <c:valAx>
        <c:axId val="207436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4500638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327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sierpnia 2002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"/>
          <c:y val="0.282"/>
          <c:w val="0.68025"/>
          <c:h val="0.4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45%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22%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'strona 4'!$T$15:$T$19</c:f>
              <c:strCache/>
            </c:strRef>
          </c:cat>
          <c:val>
            <c:numRef>
              <c:f>'strona 4'!$U$15:$U$19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acje%20miesi&#281;czne\informacja%20miesi&#281;czna\informacje%20miesi&#281;czne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6">
        <row r="33">
          <cell r="F33">
            <v>199</v>
          </cell>
          <cell r="G33">
            <v>70</v>
          </cell>
          <cell r="H33">
            <v>191</v>
          </cell>
          <cell r="I33">
            <v>133</v>
          </cell>
          <cell r="J33">
            <v>118</v>
          </cell>
          <cell r="K33">
            <v>151</v>
          </cell>
          <cell r="L33">
            <v>135</v>
          </cell>
          <cell r="M33">
            <v>101</v>
          </cell>
          <cell r="N33">
            <v>143</v>
          </cell>
          <cell r="O33">
            <v>112</v>
          </cell>
          <cell r="P33">
            <v>519</v>
          </cell>
          <cell r="Q33">
            <v>156</v>
          </cell>
          <cell r="R33">
            <v>219</v>
          </cell>
          <cell r="S33">
            <v>435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2"/>
  <sheetViews>
    <sheetView zoomScale="75" zoomScaleNormal="75" workbookViewId="0" topLeftCell="A1">
      <selection activeCell="C6" sqref="C6:T6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20" width="12.25390625" style="22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 t="s">
        <v>2</v>
      </c>
    </row>
    <row r="4" spans="3:20" ht="32.25" customHeight="1" thickBot="1">
      <c r="C4" s="149" t="s">
        <v>3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93</v>
      </c>
      <c r="G5" s="14" t="s">
        <v>94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6" t="s">
        <v>19</v>
      </c>
    </row>
    <row r="6" spans="3:20" ht="24" customHeight="1" thickBot="1">
      <c r="C6" s="151" t="s">
        <v>20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</row>
    <row r="7" spans="3:20" ht="24" customHeight="1" thickBot="1">
      <c r="C7" s="17" t="s">
        <v>21</v>
      </c>
      <c r="D7" s="164" t="s">
        <v>22</v>
      </c>
      <c r="E7" s="165"/>
      <c r="F7" s="18">
        <v>17.67</v>
      </c>
      <c r="G7" s="18">
        <v>25.53</v>
      </c>
      <c r="H7" s="19">
        <v>34.68</v>
      </c>
      <c r="I7" s="19">
        <v>27.42</v>
      </c>
      <c r="J7" s="19">
        <v>35.15</v>
      </c>
      <c r="K7" s="19">
        <v>24.86</v>
      </c>
      <c r="L7" s="19">
        <v>29.76</v>
      </c>
      <c r="M7" s="19">
        <v>28.05</v>
      </c>
      <c r="N7" s="19">
        <v>19.45</v>
      </c>
      <c r="O7" s="19">
        <v>23.09</v>
      </c>
      <c r="P7" s="19">
        <v>13.84</v>
      </c>
      <c r="Q7" s="19">
        <v>27.2</v>
      </c>
      <c r="R7" s="19">
        <v>31.57</v>
      </c>
      <c r="S7" s="20">
        <v>28.32</v>
      </c>
      <c r="T7" s="21">
        <v>24.92</v>
      </c>
    </row>
    <row r="8" spans="3:20" s="22" customFormat="1" ht="24" customHeight="1" thickBot="1" thickTop="1">
      <c r="C8" s="23"/>
      <c r="D8" s="166" t="s">
        <v>23</v>
      </c>
      <c r="E8" s="167"/>
      <c r="F8" s="24">
        <v>10533</v>
      </c>
      <c r="G8" s="25">
        <v>6205</v>
      </c>
      <c r="H8" s="25">
        <v>7977</v>
      </c>
      <c r="I8" s="25">
        <v>6554</v>
      </c>
      <c r="J8" s="25">
        <v>11811</v>
      </c>
      <c r="K8" s="25">
        <v>4922</v>
      </c>
      <c r="L8" s="25">
        <v>6279</v>
      </c>
      <c r="M8" s="25">
        <v>4263</v>
      </c>
      <c r="N8" s="25">
        <v>4552</v>
      </c>
      <c r="O8" s="25">
        <v>3764</v>
      </c>
      <c r="P8" s="25">
        <v>7988</v>
      </c>
      <c r="Q8" s="25">
        <v>9032</v>
      </c>
      <c r="R8" s="25">
        <v>10418</v>
      </c>
      <c r="S8" s="26">
        <v>11695</v>
      </c>
      <c r="T8" s="27">
        <f>SUM(F8:S8)</f>
        <v>105993</v>
      </c>
    </row>
    <row r="9" spans="3:20" s="22" customFormat="1" ht="24" customHeight="1" thickBot="1" thickTop="1">
      <c r="C9" s="23"/>
      <c r="D9" s="168" t="s">
        <v>24</v>
      </c>
      <c r="E9" s="169"/>
      <c r="F9" s="28">
        <v>10522</v>
      </c>
      <c r="G9" s="29">
        <v>6178</v>
      </c>
      <c r="H9" s="29">
        <v>7975</v>
      </c>
      <c r="I9" s="29">
        <v>6557</v>
      </c>
      <c r="J9" s="29">
        <v>11891</v>
      </c>
      <c r="K9" s="29">
        <v>4905</v>
      </c>
      <c r="L9" s="29">
        <v>6360</v>
      </c>
      <c r="M9" s="29">
        <v>4254</v>
      </c>
      <c r="N9" s="29">
        <v>4518</v>
      </c>
      <c r="O9" s="29">
        <v>3709</v>
      </c>
      <c r="P9" s="29">
        <v>8032</v>
      </c>
      <c r="Q9" s="29">
        <v>8957</v>
      </c>
      <c r="R9" s="29">
        <v>10445</v>
      </c>
      <c r="S9" s="30">
        <v>11727</v>
      </c>
      <c r="T9" s="27">
        <f>SUM(F9:S9)</f>
        <v>106030</v>
      </c>
    </row>
    <row r="10" spans="3:20" ht="24" customHeight="1" thickBot="1" thickTop="1">
      <c r="C10" s="31"/>
      <c r="D10" s="170" t="s">
        <v>25</v>
      </c>
      <c r="E10" s="157"/>
      <c r="F10" s="32">
        <f aca="true" t="shared" si="0" ref="F10:S10">F8-F9</f>
        <v>11</v>
      </c>
      <c r="G10" s="32">
        <f t="shared" si="0"/>
        <v>27</v>
      </c>
      <c r="H10" s="32">
        <f t="shared" si="0"/>
        <v>2</v>
      </c>
      <c r="I10" s="32">
        <f t="shared" si="0"/>
        <v>-3</v>
      </c>
      <c r="J10" s="32">
        <f t="shared" si="0"/>
        <v>-80</v>
      </c>
      <c r="K10" s="32">
        <f t="shared" si="0"/>
        <v>17</v>
      </c>
      <c r="L10" s="32">
        <f t="shared" si="0"/>
        <v>-81</v>
      </c>
      <c r="M10" s="32">
        <f t="shared" si="0"/>
        <v>9</v>
      </c>
      <c r="N10" s="32">
        <f t="shared" si="0"/>
        <v>34</v>
      </c>
      <c r="O10" s="32">
        <f t="shared" si="0"/>
        <v>55</v>
      </c>
      <c r="P10" s="32">
        <f t="shared" si="0"/>
        <v>-44</v>
      </c>
      <c r="Q10" s="32">
        <f t="shared" si="0"/>
        <v>75</v>
      </c>
      <c r="R10" s="32">
        <f t="shared" si="0"/>
        <v>-27</v>
      </c>
      <c r="S10" s="32">
        <f t="shared" si="0"/>
        <v>-32</v>
      </c>
      <c r="T10" s="27">
        <f>SUM(F10:S10)</f>
        <v>-37</v>
      </c>
    </row>
    <row r="11" spans="3:20" ht="24" customHeight="1" thickBot="1" thickTop="1">
      <c r="C11" s="33"/>
      <c r="D11" s="170" t="s">
        <v>26</v>
      </c>
      <c r="E11" s="157"/>
      <c r="F11" s="34">
        <f aca="true" t="shared" si="1" ref="F11:T11">F8/F9*100</f>
        <v>100.10454286257367</v>
      </c>
      <c r="G11" s="34">
        <f t="shared" si="1"/>
        <v>100.43703463904177</v>
      </c>
      <c r="H11" s="34">
        <f t="shared" si="1"/>
        <v>100.02507836990596</v>
      </c>
      <c r="I11" s="34">
        <f t="shared" si="1"/>
        <v>99.95424736922372</v>
      </c>
      <c r="J11" s="34">
        <f t="shared" si="1"/>
        <v>99.32722226894289</v>
      </c>
      <c r="K11" s="34">
        <f t="shared" si="1"/>
        <v>100.34658511722732</v>
      </c>
      <c r="L11" s="34">
        <f t="shared" si="1"/>
        <v>98.72641509433963</v>
      </c>
      <c r="M11" s="34">
        <f t="shared" si="1"/>
        <v>100.21156558533147</v>
      </c>
      <c r="N11" s="34">
        <f t="shared" si="1"/>
        <v>100.75254537405931</v>
      </c>
      <c r="O11" s="34">
        <f t="shared" si="1"/>
        <v>101.48287948234025</v>
      </c>
      <c r="P11" s="34">
        <f t="shared" si="1"/>
        <v>99.45219123505976</v>
      </c>
      <c r="Q11" s="34">
        <f t="shared" si="1"/>
        <v>100.83733392877079</v>
      </c>
      <c r="R11" s="34">
        <f t="shared" si="1"/>
        <v>99.74150311153662</v>
      </c>
      <c r="S11" s="35">
        <f t="shared" si="1"/>
        <v>99.72712543702566</v>
      </c>
      <c r="T11" s="36">
        <f t="shared" si="1"/>
        <v>99.96510421578797</v>
      </c>
    </row>
    <row r="12" spans="3:20" ht="24" customHeight="1" thickBot="1" thickTop="1">
      <c r="C12" s="37" t="s">
        <v>27</v>
      </c>
      <c r="D12" s="170" t="s">
        <v>28</v>
      </c>
      <c r="E12" s="157"/>
      <c r="F12" s="32">
        <v>866</v>
      </c>
      <c r="G12" s="38">
        <v>444</v>
      </c>
      <c r="H12" s="39">
        <v>530</v>
      </c>
      <c r="I12" s="39">
        <v>392</v>
      </c>
      <c r="J12" s="39">
        <v>682</v>
      </c>
      <c r="K12" s="39">
        <v>350</v>
      </c>
      <c r="L12" s="39">
        <v>415</v>
      </c>
      <c r="M12" s="39">
        <v>232</v>
      </c>
      <c r="N12" s="40">
        <v>319</v>
      </c>
      <c r="O12" s="40">
        <v>274</v>
      </c>
      <c r="P12" s="40">
        <v>660</v>
      </c>
      <c r="Q12" s="40">
        <v>563</v>
      </c>
      <c r="R12" s="40">
        <v>641</v>
      </c>
      <c r="S12" s="40">
        <v>870</v>
      </c>
      <c r="T12" s="27">
        <f>SUM(F12:S12)</f>
        <v>7238</v>
      </c>
    </row>
    <row r="13" spans="3:20" s="22" customFormat="1" ht="24" customHeight="1" thickBot="1" thickTop="1">
      <c r="C13" s="41"/>
      <c r="D13" s="191" t="s">
        <v>29</v>
      </c>
      <c r="E13" s="155"/>
      <c r="F13" s="32">
        <v>228</v>
      </c>
      <c r="G13" s="42">
        <v>134</v>
      </c>
      <c r="H13" s="39">
        <v>240</v>
      </c>
      <c r="I13" s="39">
        <v>143</v>
      </c>
      <c r="J13" s="39">
        <v>206</v>
      </c>
      <c r="K13" s="39">
        <v>134</v>
      </c>
      <c r="L13" s="39">
        <v>91</v>
      </c>
      <c r="M13" s="39">
        <v>97</v>
      </c>
      <c r="N13" s="40">
        <v>128</v>
      </c>
      <c r="O13" s="40">
        <v>94</v>
      </c>
      <c r="P13" s="40">
        <v>236</v>
      </c>
      <c r="Q13" s="40">
        <v>195</v>
      </c>
      <c r="R13" s="40">
        <v>215</v>
      </c>
      <c r="S13" s="40">
        <v>261</v>
      </c>
      <c r="T13" s="27">
        <f>SUM(F13:S13)</f>
        <v>2402</v>
      </c>
    </row>
    <row r="14" spans="3:20" ht="24" customHeight="1" thickBot="1" thickTop="1">
      <c r="C14" s="43"/>
      <c r="D14" s="170" t="s">
        <v>30</v>
      </c>
      <c r="E14" s="157"/>
      <c r="F14" s="44">
        <f aca="true" t="shared" si="2" ref="F14:T14">F13/F12*100</f>
        <v>26.32794457274827</v>
      </c>
      <c r="G14" s="44">
        <f t="shared" si="2"/>
        <v>30.180180180180184</v>
      </c>
      <c r="H14" s="44">
        <f t="shared" si="2"/>
        <v>45.28301886792453</v>
      </c>
      <c r="I14" s="44">
        <f t="shared" si="2"/>
        <v>36.47959183673469</v>
      </c>
      <c r="J14" s="44">
        <f t="shared" si="2"/>
        <v>30.205278592375368</v>
      </c>
      <c r="K14" s="44">
        <f t="shared" si="2"/>
        <v>38.285714285714285</v>
      </c>
      <c r="L14" s="44">
        <f t="shared" si="2"/>
        <v>21.927710843373493</v>
      </c>
      <c r="M14" s="44">
        <f t="shared" si="2"/>
        <v>41.810344827586206</v>
      </c>
      <c r="N14" s="44">
        <f t="shared" si="2"/>
        <v>40.12539184952978</v>
      </c>
      <c r="O14" s="44">
        <f t="shared" si="2"/>
        <v>34.306569343065696</v>
      </c>
      <c r="P14" s="44">
        <f t="shared" si="2"/>
        <v>35.75757575757576</v>
      </c>
      <c r="Q14" s="44">
        <f t="shared" si="2"/>
        <v>34.63587921847247</v>
      </c>
      <c r="R14" s="44">
        <f t="shared" si="2"/>
        <v>33.541341653666144</v>
      </c>
      <c r="S14" s="45">
        <f t="shared" si="2"/>
        <v>30</v>
      </c>
      <c r="T14" s="46">
        <f t="shared" si="2"/>
        <v>33.185962973197014</v>
      </c>
    </row>
    <row r="15" spans="3:20" ht="24" customHeight="1" thickBot="1" thickTop="1">
      <c r="C15" s="17" t="s">
        <v>31</v>
      </c>
      <c r="D15" s="192" t="s">
        <v>32</v>
      </c>
      <c r="E15" s="193"/>
      <c r="F15" s="32">
        <v>855</v>
      </c>
      <c r="G15" s="39">
        <v>417</v>
      </c>
      <c r="H15" s="39">
        <v>528</v>
      </c>
      <c r="I15" s="39">
        <v>395</v>
      </c>
      <c r="J15" s="39">
        <v>762</v>
      </c>
      <c r="K15" s="39">
        <v>333</v>
      </c>
      <c r="L15" s="39">
        <v>496</v>
      </c>
      <c r="M15" s="39">
        <v>223</v>
      </c>
      <c r="N15" s="40">
        <v>285</v>
      </c>
      <c r="O15" s="40">
        <v>219</v>
      </c>
      <c r="P15" s="40">
        <v>704</v>
      </c>
      <c r="Q15" s="40">
        <v>488</v>
      </c>
      <c r="R15" s="40">
        <v>668</v>
      </c>
      <c r="S15" s="40">
        <v>902</v>
      </c>
      <c r="T15" s="27">
        <f>SUM(F15:S15)</f>
        <v>7275</v>
      </c>
    </row>
    <row r="16" spans="3:20" s="22" customFormat="1" ht="24" customHeight="1" thickBot="1" thickTop="1">
      <c r="C16" s="41" t="s">
        <v>33</v>
      </c>
      <c r="D16" s="191" t="s">
        <v>34</v>
      </c>
      <c r="E16" s="155"/>
      <c r="F16" s="32">
        <v>360</v>
      </c>
      <c r="G16" s="39">
        <v>176</v>
      </c>
      <c r="H16" s="39">
        <v>271</v>
      </c>
      <c r="I16" s="39">
        <v>166</v>
      </c>
      <c r="J16" s="39">
        <v>397</v>
      </c>
      <c r="K16" s="39">
        <v>142</v>
      </c>
      <c r="L16" s="39">
        <v>255</v>
      </c>
      <c r="M16" s="39">
        <v>135</v>
      </c>
      <c r="N16" s="40">
        <v>168</v>
      </c>
      <c r="O16" s="40">
        <v>87</v>
      </c>
      <c r="P16" s="40">
        <v>247</v>
      </c>
      <c r="Q16" s="40">
        <v>205</v>
      </c>
      <c r="R16" s="40">
        <v>329</v>
      </c>
      <c r="S16" s="40">
        <v>480</v>
      </c>
      <c r="T16" s="27">
        <f>SUM(F16:S16)</f>
        <v>3418</v>
      </c>
    </row>
    <row r="17" spans="3:20" ht="24" customHeight="1" thickBot="1" thickTop="1">
      <c r="C17" s="17" t="s">
        <v>33</v>
      </c>
      <c r="D17" s="170" t="s">
        <v>35</v>
      </c>
      <c r="E17" s="157"/>
      <c r="F17" s="32">
        <v>296</v>
      </c>
      <c r="G17" s="39">
        <v>142</v>
      </c>
      <c r="H17" s="39">
        <v>242</v>
      </c>
      <c r="I17" s="39">
        <v>142</v>
      </c>
      <c r="J17" s="39">
        <v>341</v>
      </c>
      <c r="K17" s="39">
        <v>135</v>
      </c>
      <c r="L17" s="39">
        <v>252</v>
      </c>
      <c r="M17" s="39">
        <v>116</v>
      </c>
      <c r="N17" s="40">
        <v>155</v>
      </c>
      <c r="O17" s="40">
        <v>71</v>
      </c>
      <c r="P17" s="40">
        <v>213</v>
      </c>
      <c r="Q17" s="40">
        <v>201</v>
      </c>
      <c r="R17" s="40">
        <v>298</v>
      </c>
      <c r="S17" s="40">
        <v>451</v>
      </c>
      <c r="T17" s="27">
        <f>SUM(F17:S17)</f>
        <v>3055</v>
      </c>
    </row>
    <row r="18" spans="3:20" s="22" customFormat="1" ht="24" customHeight="1" thickBot="1" thickTop="1">
      <c r="C18" s="47" t="s">
        <v>33</v>
      </c>
      <c r="D18" s="189" t="s">
        <v>36</v>
      </c>
      <c r="E18" s="190"/>
      <c r="F18" s="48">
        <v>356</v>
      </c>
      <c r="G18" s="49">
        <v>172</v>
      </c>
      <c r="H18" s="49">
        <v>137</v>
      </c>
      <c r="I18" s="49">
        <v>133</v>
      </c>
      <c r="J18" s="49">
        <v>175</v>
      </c>
      <c r="K18" s="49">
        <v>101</v>
      </c>
      <c r="L18" s="49">
        <v>151</v>
      </c>
      <c r="M18" s="49">
        <v>49</v>
      </c>
      <c r="N18" s="50">
        <v>82</v>
      </c>
      <c r="O18" s="50">
        <v>80</v>
      </c>
      <c r="P18" s="50">
        <v>373</v>
      </c>
      <c r="Q18" s="50">
        <v>211</v>
      </c>
      <c r="R18" s="50">
        <v>205</v>
      </c>
      <c r="S18" s="50">
        <v>255</v>
      </c>
      <c r="T18" s="27">
        <f>SUM(F18:S18)</f>
        <v>2480</v>
      </c>
    </row>
    <row r="19" spans="3:20" ht="24" customHeight="1" thickBot="1">
      <c r="C19" s="151" t="s">
        <v>37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3"/>
    </row>
    <row r="20" spans="3:20" s="22" customFormat="1" ht="24" customHeight="1" thickBot="1">
      <c r="C20" s="51" t="s">
        <v>21</v>
      </c>
      <c r="D20" s="186" t="s">
        <v>38</v>
      </c>
      <c r="E20" s="187"/>
      <c r="F20" s="52">
        <v>5093</v>
      </c>
      <c r="G20" s="53">
        <v>3209</v>
      </c>
      <c r="H20" s="53">
        <v>4269</v>
      </c>
      <c r="I20" s="53">
        <v>3488</v>
      </c>
      <c r="J20" s="53">
        <v>6081</v>
      </c>
      <c r="K20" s="53">
        <v>2515</v>
      </c>
      <c r="L20" s="53">
        <v>3054</v>
      </c>
      <c r="M20" s="53">
        <v>2052</v>
      </c>
      <c r="N20" s="54">
        <v>2161</v>
      </c>
      <c r="O20" s="54">
        <v>1935</v>
      </c>
      <c r="P20" s="54">
        <v>4261</v>
      </c>
      <c r="Q20" s="54">
        <v>4943</v>
      </c>
      <c r="R20" s="54">
        <v>5475</v>
      </c>
      <c r="S20" s="54">
        <v>6014</v>
      </c>
      <c r="T20" s="55">
        <f>SUM(F20:S20)</f>
        <v>54550</v>
      </c>
    </row>
    <row r="21" spans="3:20" ht="24" customHeight="1" thickBot="1" thickTop="1">
      <c r="C21" s="56"/>
      <c r="D21" s="156" t="s">
        <v>39</v>
      </c>
      <c r="E21" s="157"/>
      <c r="F21" s="44">
        <f aca="true" t="shared" si="3" ref="F21:T21">F20/F8*100</f>
        <v>48.35279597455616</v>
      </c>
      <c r="G21" s="44">
        <f t="shared" si="3"/>
        <v>51.716357775987106</v>
      </c>
      <c r="H21" s="44">
        <f t="shared" si="3"/>
        <v>53.516359533659276</v>
      </c>
      <c r="I21" s="44">
        <f t="shared" si="3"/>
        <v>53.219407995117486</v>
      </c>
      <c r="J21" s="44">
        <f t="shared" si="3"/>
        <v>51.48590297180594</v>
      </c>
      <c r="K21" s="44">
        <f t="shared" si="3"/>
        <v>51.09711499390491</v>
      </c>
      <c r="L21" s="44">
        <f t="shared" si="3"/>
        <v>48.6383182035356</v>
      </c>
      <c r="M21" s="44">
        <f t="shared" si="3"/>
        <v>48.13511611541168</v>
      </c>
      <c r="N21" s="44">
        <f t="shared" si="3"/>
        <v>47.473637961335676</v>
      </c>
      <c r="O21" s="44">
        <f t="shared" si="3"/>
        <v>51.40807651434643</v>
      </c>
      <c r="P21" s="44">
        <f t="shared" si="3"/>
        <v>53.342513770655984</v>
      </c>
      <c r="Q21" s="44">
        <f t="shared" si="3"/>
        <v>54.727635075287864</v>
      </c>
      <c r="R21" s="44">
        <f t="shared" si="3"/>
        <v>52.55327318103282</v>
      </c>
      <c r="S21" s="45">
        <f t="shared" si="3"/>
        <v>51.42368533561351</v>
      </c>
      <c r="T21" s="46">
        <f t="shared" si="3"/>
        <v>51.46566282679045</v>
      </c>
    </row>
    <row r="22" spans="3:20" ht="24" customHeight="1" thickBot="1" thickTop="1">
      <c r="C22" s="57" t="s">
        <v>27</v>
      </c>
      <c r="D22" s="156" t="s">
        <v>40</v>
      </c>
      <c r="E22" s="157"/>
      <c r="F22" s="32">
        <v>384</v>
      </c>
      <c r="G22" s="39">
        <v>212</v>
      </c>
      <c r="H22" s="39">
        <v>211</v>
      </c>
      <c r="I22" s="39">
        <v>286</v>
      </c>
      <c r="J22" s="39">
        <v>299</v>
      </c>
      <c r="K22" s="39">
        <v>155</v>
      </c>
      <c r="L22" s="39">
        <v>172</v>
      </c>
      <c r="M22" s="39">
        <v>116</v>
      </c>
      <c r="N22" s="40">
        <v>139</v>
      </c>
      <c r="O22" s="40">
        <v>105</v>
      </c>
      <c r="P22" s="40">
        <v>361</v>
      </c>
      <c r="Q22" s="40">
        <v>256</v>
      </c>
      <c r="R22" s="40">
        <v>240</v>
      </c>
      <c r="S22" s="40">
        <v>338</v>
      </c>
      <c r="T22" s="27">
        <f>SUM(F22:S22)</f>
        <v>3274</v>
      </c>
    </row>
    <row r="23" spans="3:20" ht="24" customHeight="1" thickBot="1" thickTop="1">
      <c r="C23" s="58"/>
      <c r="D23" s="156" t="s">
        <v>39</v>
      </c>
      <c r="E23" s="157"/>
      <c r="F23" s="44">
        <f aca="true" t="shared" si="4" ref="F23:T23">F22/F8*100</f>
        <v>3.6456849900313304</v>
      </c>
      <c r="G23" s="44">
        <f t="shared" si="4"/>
        <v>3.4165995165189367</v>
      </c>
      <c r="H23" s="44">
        <f t="shared" si="4"/>
        <v>2.6451046759433368</v>
      </c>
      <c r="I23" s="44">
        <f t="shared" si="4"/>
        <v>4.363747329874886</v>
      </c>
      <c r="J23" s="44">
        <f t="shared" si="4"/>
        <v>2.531538396410126</v>
      </c>
      <c r="K23" s="44">
        <f t="shared" si="4"/>
        <v>3.1491263713937423</v>
      </c>
      <c r="L23" s="44">
        <f t="shared" si="4"/>
        <v>2.739289695811435</v>
      </c>
      <c r="M23" s="44">
        <f t="shared" si="4"/>
        <v>2.7210884353741496</v>
      </c>
      <c r="N23" s="44">
        <f t="shared" si="4"/>
        <v>3.053602811950791</v>
      </c>
      <c r="O23" s="44">
        <f t="shared" si="4"/>
        <v>2.789585547290117</v>
      </c>
      <c r="P23" s="44">
        <f t="shared" si="4"/>
        <v>4.519278918377567</v>
      </c>
      <c r="Q23" s="44">
        <f t="shared" si="4"/>
        <v>2.83436669619132</v>
      </c>
      <c r="R23" s="44">
        <f t="shared" si="4"/>
        <v>2.303705125743905</v>
      </c>
      <c r="S23" s="45">
        <f t="shared" si="4"/>
        <v>2.8901239846088074</v>
      </c>
      <c r="T23" s="46">
        <f t="shared" si="4"/>
        <v>3.0888832281377074</v>
      </c>
    </row>
    <row r="24" spans="3:20" s="22" customFormat="1" ht="24" customHeight="1" thickBot="1" thickTop="1">
      <c r="C24" s="59" t="s">
        <v>31</v>
      </c>
      <c r="D24" s="160" t="s">
        <v>41</v>
      </c>
      <c r="E24" s="161"/>
      <c r="F24" s="32">
        <v>432</v>
      </c>
      <c r="G24" s="39">
        <v>225</v>
      </c>
      <c r="H24" s="39">
        <v>427</v>
      </c>
      <c r="I24" s="39">
        <v>84</v>
      </c>
      <c r="J24" s="39">
        <v>682</v>
      </c>
      <c r="K24" s="39">
        <v>383</v>
      </c>
      <c r="L24" s="39">
        <v>264</v>
      </c>
      <c r="M24" s="39">
        <v>551</v>
      </c>
      <c r="N24" s="40">
        <v>133</v>
      </c>
      <c r="O24" s="40">
        <v>180</v>
      </c>
      <c r="P24" s="40">
        <v>460</v>
      </c>
      <c r="Q24" s="40">
        <v>212</v>
      </c>
      <c r="R24" s="40">
        <v>755</v>
      </c>
      <c r="S24" s="40">
        <v>586</v>
      </c>
      <c r="T24" s="60">
        <f>SUM(F24:S24)</f>
        <v>5374</v>
      </c>
    </row>
    <row r="25" spans="3:20" ht="24" customHeight="1" thickBot="1" thickTop="1">
      <c r="C25" s="61"/>
      <c r="D25" s="156" t="s">
        <v>39</v>
      </c>
      <c r="E25" s="157"/>
      <c r="F25" s="44">
        <f aca="true" t="shared" si="5" ref="F25:T25">F24/F8*100</f>
        <v>4.101395613785246</v>
      </c>
      <c r="G25" s="44">
        <f t="shared" si="5"/>
        <v>3.62610797743755</v>
      </c>
      <c r="H25" s="44">
        <f t="shared" si="5"/>
        <v>5.352889557477749</v>
      </c>
      <c r="I25" s="44">
        <f t="shared" si="5"/>
        <v>1.2816600549282882</v>
      </c>
      <c r="J25" s="44">
        <f t="shared" si="5"/>
        <v>5.774278215223097</v>
      </c>
      <c r="K25" s="44">
        <f t="shared" si="5"/>
        <v>7.78138967899228</v>
      </c>
      <c r="L25" s="44">
        <f t="shared" si="5"/>
        <v>4.2044911610129</v>
      </c>
      <c r="M25" s="44">
        <f t="shared" si="5"/>
        <v>12.925170068027212</v>
      </c>
      <c r="N25" s="44">
        <f t="shared" si="5"/>
        <v>2.921792618629174</v>
      </c>
      <c r="O25" s="44">
        <f t="shared" si="5"/>
        <v>4.782146652497343</v>
      </c>
      <c r="P25" s="44">
        <f t="shared" si="5"/>
        <v>5.758637956935403</v>
      </c>
      <c r="Q25" s="44">
        <f t="shared" si="5"/>
        <v>2.347209920283437</v>
      </c>
      <c r="R25" s="44">
        <f t="shared" si="5"/>
        <v>7.247072374736034</v>
      </c>
      <c r="S25" s="45">
        <f t="shared" si="5"/>
        <v>5.010688328345447</v>
      </c>
      <c r="T25" s="46">
        <f t="shared" si="5"/>
        <v>5.070146141726341</v>
      </c>
    </row>
    <row r="26" spans="3:20" s="22" customFormat="1" ht="24" customHeight="1" thickBot="1" thickTop="1">
      <c r="C26" s="62" t="s">
        <v>42</v>
      </c>
      <c r="D26" s="154" t="s">
        <v>43</v>
      </c>
      <c r="E26" s="155"/>
      <c r="F26" s="32">
        <v>2300</v>
      </c>
      <c r="G26" s="39">
        <v>1220</v>
      </c>
      <c r="H26" s="39">
        <v>1996</v>
      </c>
      <c r="I26" s="39">
        <v>1661</v>
      </c>
      <c r="J26" s="39">
        <v>2748</v>
      </c>
      <c r="K26" s="39">
        <v>1146</v>
      </c>
      <c r="L26" s="39">
        <v>1538</v>
      </c>
      <c r="M26" s="39">
        <v>1124</v>
      </c>
      <c r="N26" s="40">
        <v>901</v>
      </c>
      <c r="O26" s="40">
        <v>896</v>
      </c>
      <c r="P26" s="40">
        <v>1755</v>
      </c>
      <c r="Q26" s="40">
        <v>1588</v>
      </c>
      <c r="R26" s="40">
        <v>2281</v>
      </c>
      <c r="S26" s="40">
        <v>2669</v>
      </c>
      <c r="T26" s="27">
        <f>SUM(F26:S26)</f>
        <v>23823</v>
      </c>
    </row>
    <row r="27" spans="3:20" ht="24" customHeight="1" thickBot="1" thickTop="1">
      <c r="C27" s="63"/>
      <c r="D27" s="156" t="s">
        <v>39</v>
      </c>
      <c r="E27" s="157"/>
      <c r="F27" s="44">
        <f aca="true" t="shared" si="6" ref="F27:T27">F26/F8*100</f>
        <v>21.836134054875153</v>
      </c>
      <c r="G27" s="44">
        <f t="shared" si="6"/>
        <v>19.661563255439162</v>
      </c>
      <c r="H27" s="44">
        <f t="shared" si="6"/>
        <v>25.02193807195688</v>
      </c>
      <c r="I27" s="44">
        <f t="shared" si="6"/>
        <v>25.34330180042722</v>
      </c>
      <c r="J27" s="44">
        <f t="shared" si="6"/>
        <v>23.266446532893063</v>
      </c>
      <c r="K27" s="44">
        <f t="shared" si="6"/>
        <v>23.28321820398212</v>
      </c>
      <c r="L27" s="44">
        <f t="shared" si="6"/>
        <v>24.49434623347667</v>
      </c>
      <c r="M27" s="44">
        <f t="shared" si="6"/>
        <v>26.366408632418487</v>
      </c>
      <c r="N27" s="44">
        <f t="shared" si="6"/>
        <v>19.793497363796135</v>
      </c>
      <c r="O27" s="44">
        <f t="shared" si="6"/>
        <v>23.804463336875664</v>
      </c>
      <c r="P27" s="44">
        <f t="shared" si="6"/>
        <v>21.970455683525287</v>
      </c>
      <c r="Q27" s="44">
        <f t="shared" si="6"/>
        <v>17.58193091231178</v>
      </c>
      <c r="R27" s="44">
        <f t="shared" si="6"/>
        <v>21.894797465924363</v>
      </c>
      <c r="S27" s="45">
        <f t="shared" si="6"/>
        <v>22.821718683197947</v>
      </c>
      <c r="T27" s="46">
        <f t="shared" si="6"/>
        <v>22.476012566867624</v>
      </c>
    </row>
    <row r="28" spans="3:20" s="22" customFormat="1" ht="24" customHeight="1" thickBot="1" thickTop="1">
      <c r="C28" s="41" t="s">
        <v>44</v>
      </c>
      <c r="D28" s="154" t="s">
        <v>45</v>
      </c>
      <c r="E28" s="155"/>
      <c r="F28" s="64">
        <v>562</v>
      </c>
      <c r="G28" s="40">
        <v>145</v>
      </c>
      <c r="H28" s="40">
        <v>24</v>
      </c>
      <c r="I28" s="40">
        <v>58</v>
      </c>
      <c r="J28" s="40">
        <v>92</v>
      </c>
      <c r="K28" s="40">
        <v>48</v>
      </c>
      <c r="L28" s="40">
        <v>47</v>
      </c>
      <c r="M28" s="40">
        <v>19</v>
      </c>
      <c r="N28" s="40">
        <v>170</v>
      </c>
      <c r="O28" s="40">
        <v>77</v>
      </c>
      <c r="P28" s="40">
        <v>115</v>
      </c>
      <c r="Q28" s="40">
        <v>99</v>
      </c>
      <c r="R28" s="40">
        <v>96</v>
      </c>
      <c r="S28" s="40">
        <v>205</v>
      </c>
      <c r="T28" s="27">
        <f>SUM(F28:S28)</f>
        <v>1757</v>
      </c>
    </row>
    <row r="29" spans="3:20" ht="24" customHeight="1" thickBot="1" thickTop="1">
      <c r="C29" s="58"/>
      <c r="D29" s="156" t="s">
        <v>39</v>
      </c>
      <c r="E29" s="157"/>
      <c r="F29" s="65">
        <f aca="true" t="shared" si="7" ref="F29:T29">F28/F8*100</f>
        <v>5.335611886452103</v>
      </c>
      <c r="G29" s="65">
        <f t="shared" si="7"/>
        <v>2.3368251410153102</v>
      </c>
      <c r="H29" s="65">
        <f t="shared" si="7"/>
        <v>0.30086498683715684</v>
      </c>
      <c r="I29" s="65">
        <f t="shared" si="7"/>
        <v>0.8849557522123894</v>
      </c>
      <c r="J29" s="65">
        <f t="shared" si="7"/>
        <v>0.7789348912031158</v>
      </c>
      <c r="K29" s="65">
        <f t="shared" si="7"/>
        <v>0.9752133279154815</v>
      </c>
      <c r="L29" s="65">
        <f t="shared" si="7"/>
        <v>0.7485268354833572</v>
      </c>
      <c r="M29" s="65">
        <f t="shared" si="7"/>
        <v>0.4456955195871452</v>
      </c>
      <c r="N29" s="65">
        <f t="shared" si="7"/>
        <v>3.7346221441124783</v>
      </c>
      <c r="O29" s="65">
        <f t="shared" si="7"/>
        <v>2.0456960680127523</v>
      </c>
      <c r="P29" s="65">
        <f t="shared" si="7"/>
        <v>1.4396594892338508</v>
      </c>
      <c r="Q29" s="65">
        <f t="shared" si="7"/>
        <v>1.096102745792737</v>
      </c>
      <c r="R29" s="65">
        <f t="shared" si="7"/>
        <v>0.921482050297562</v>
      </c>
      <c r="S29" s="66">
        <f t="shared" si="7"/>
        <v>1.7528858486532708</v>
      </c>
      <c r="T29" s="46">
        <f t="shared" si="7"/>
        <v>1.6576566377024897</v>
      </c>
    </row>
    <row r="30" spans="3:20" s="22" customFormat="1" ht="24" customHeight="1" thickBot="1" thickTop="1">
      <c r="C30" s="62" t="s">
        <v>46</v>
      </c>
      <c r="D30" s="154" t="s">
        <v>47</v>
      </c>
      <c r="E30" s="155"/>
      <c r="F30" s="64">
        <v>0</v>
      </c>
      <c r="G30" s="40">
        <v>4068</v>
      </c>
      <c r="H30" s="40">
        <v>3905</v>
      </c>
      <c r="I30" s="40">
        <v>3387</v>
      </c>
      <c r="J30" s="40">
        <v>4103</v>
      </c>
      <c r="K30" s="40">
        <v>2003</v>
      </c>
      <c r="L30" s="40">
        <v>3136</v>
      </c>
      <c r="M30" s="40">
        <v>2516</v>
      </c>
      <c r="N30" s="40">
        <v>2858</v>
      </c>
      <c r="O30" s="40">
        <v>1716</v>
      </c>
      <c r="P30" s="40">
        <v>0</v>
      </c>
      <c r="Q30" s="40">
        <v>5515</v>
      </c>
      <c r="R30" s="40">
        <v>3940</v>
      </c>
      <c r="S30" s="40">
        <v>4873</v>
      </c>
      <c r="T30" s="27">
        <f>SUM(F30:S30)</f>
        <v>42020</v>
      </c>
    </row>
    <row r="31" spans="3:20" ht="24" customHeight="1" thickBot="1" thickTop="1">
      <c r="C31" s="67"/>
      <c r="D31" s="158" t="s">
        <v>39</v>
      </c>
      <c r="E31" s="159"/>
      <c r="F31" s="68">
        <f aca="true" t="shared" si="8" ref="F31:T31">F30/F8*100</f>
        <v>0</v>
      </c>
      <c r="G31" s="69">
        <f t="shared" si="8"/>
        <v>65.56003223207091</v>
      </c>
      <c r="H31" s="69">
        <f t="shared" si="8"/>
        <v>48.953240566629056</v>
      </c>
      <c r="I31" s="69">
        <f t="shared" si="8"/>
        <v>51.67836435764419</v>
      </c>
      <c r="J31" s="69">
        <f t="shared" si="8"/>
        <v>34.73880281093896</v>
      </c>
      <c r="K31" s="69">
        <f t="shared" si="8"/>
        <v>40.69483949613978</v>
      </c>
      <c r="L31" s="69">
        <f t="shared" si="8"/>
        <v>49.944258639910814</v>
      </c>
      <c r="M31" s="69">
        <f t="shared" si="8"/>
        <v>59.01946985690828</v>
      </c>
      <c r="N31" s="69">
        <f t="shared" si="8"/>
        <v>62.785588752196844</v>
      </c>
      <c r="O31" s="69">
        <f t="shared" si="8"/>
        <v>45.58979808714134</v>
      </c>
      <c r="P31" s="68">
        <f t="shared" si="8"/>
        <v>0</v>
      </c>
      <c r="Q31" s="69">
        <f t="shared" si="8"/>
        <v>61.06067316209035</v>
      </c>
      <c r="R31" s="69">
        <f t="shared" si="8"/>
        <v>37.81915914762911</v>
      </c>
      <c r="S31" s="70">
        <f t="shared" si="8"/>
        <v>41.667379221889696</v>
      </c>
      <c r="T31" s="71">
        <f t="shared" si="8"/>
        <v>39.64412744237827</v>
      </c>
    </row>
    <row r="32" spans="3:20" ht="24" customHeight="1" thickBot="1">
      <c r="C32" s="151" t="s">
        <v>48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0"/>
    </row>
    <row r="33" spans="3:20" ht="24" customHeight="1" thickBot="1">
      <c r="C33" s="72" t="s">
        <v>21</v>
      </c>
      <c r="D33" s="184" t="s">
        <v>49</v>
      </c>
      <c r="E33" s="185"/>
      <c r="F33" s="52">
        <v>350</v>
      </c>
      <c r="G33" s="52">
        <v>104</v>
      </c>
      <c r="H33" s="52">
        <v>227</v>
      </c>
      <c r="I33" s="52">
        <v>58</v>
      </c>
      <c r="J33" s="52">
        <v>279</v>
      </c>
      <c r="K33" s="52">
        <v>90</v>
      </c>
      <c r="L33" s="52">
        <v>110</v>
      </c>
      <c r="M33" s="52">
        <v>78</v>
      </c>
      <c r="N33" s="52">
        <v>117</v>
      </c>
      <c r="O33" s="52">
        <v>37</v>
      </c>
      <c r="P33" s="52">
        <v>166</v>
      </c>
      <c r="Q33" s="52">
        <v>124</v>
      </c>
      <c r="R33" s="52">
        <v>190</v>
      </c>
      <c r="S33" s="52">
        <v>441</v>
      </c>
      <c r="T33" s="55">
        <f>SUM(F33:S33)</f>
        <v>2371</v>
      </c>
    </row>
    <row r="34" spans="3:20" s="22" customFormat="1" ht="24" customHeight="1" thickBot="1" thickTop="1">
      <c r="C34" s="73" t="s">
        <v>27</v>
      </c>
      <c r="D34" s="171" t="s">
        <v>50</v>
      </c>
      <c r="E34" s="172"/>
      <c r="F34" s="74">
        <v>167</v>
      </c>
      <c r="G34" s="39">
        <v>39</v>
      </c>
      <c r="H34" s="39">
        <v>84</v>
      </c>
      <c r="I34" s="39">
        <v>37</v>
      </c>
      <c r="J34" s="39">
        <v>142</v>
      </c>
      <c r="K34" s="39">
        <v>12</v>
      </c>
      <c r="L34" s="39">
        <v>36</v>
      </c>
      <c r="M34" s="39">
        <v>20</v>
      </c>
      <c r="N34" s="40">
        <v>16</v>
      </c>
      <c r="O34" s="40">
        <v>17</v>
      </c>
      <c r="P34" s="40">
        <v>94</v>
      </c>
      <c r="Q34" s="40">
        <v>33</v>
      </c>
      <c r="R34" s="40">
        <v>55</v>
      </c>
      <c r="S34" s="40">
        <v>86</v>
      </c>
      <c r="T34" s="55">
        <f>SUM(F34:S34)</f>
        <v>838</v>
      </c>
    </row>
    <row r="35" spans="3:20" ht="24" customHeight="1" thickBot="1" thickTop="1">
      <c r="C35" s="75" t="s">
        <v>31</v>
      </c>
      <c r="D35" s="175" t="s">
        <v>51</v>
      </c>
      <c r="E35" s="176"/>
      <c r="F35" s="48">
        <f>F33-'[1]VII'!F33</f>
        <v>151</v>
      </c>
      <c r="G35" s="48">
        <f>G33-'[1]VII'!G33</f>
        <v>34</v>
      </c>
      <c r="H35" s="48">
        <f>H33-'[1]VII'!H33</f>
        <v>36</v>
      </c>
      <c r="I35" s="48">
        <f>I33-'[1]VII'!I33</f>
        <v>-75</v>
      </c>
      <c r="J35" s="48">
        <f>J33-'[1]VII'!J33</f>
        <v>161</v>
      </c>
      <c r="K35" s="48">
        <f>K33-'[1]VII'!K33</f>
        <v>-61</v>
      </c>
      <c r="L35" s="48">
        <f>L33-'[1]VII'!L33</f>
        <v>-25</v>
      </c>
      <c r="M35" s="48">
        <f>M33-'[1]VII'!M33</f>
        <v>-23</v>
      </c>
      <c r="N35" s="48">
        <f>N33-'[1]VII'!N33</f>
        <v>-26</v>
      </c>
      <c r="O35" s="48">
        <f>O33-'[1]VII'!O33</f>
        <v>-75</v>
      </c>
      <c r="P35" s="48">
        <f>P33-'[1]VII'!P33</f>
        <v>-353</v>
      </c>
      <c r="Q35" s="48">
        <f>Q33-'[1]VII'!Q33</f>
        <v>-32</v>
      </c>
      <c r="R35" s="48">
        <f>R33-'[1]VII'!R33</f>
        <v>-29</v>
      </c>
      <c r="S35" s="48">
        <f>S33-'[1]VII'!S33</f>
        <v>6</v>
      </c>
      <c r="T35" s="55">
        <f>SUM(F35:S35)</f>
        <v>-311</v>
      </c>
    </row>
    <row r="36" spans="3:20" ht="24" customHeight="1" thickBot="1">
      <c r="C36" s="151" t="s">
        <v>52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</row>
    <row r="37" spans="3:20" ht="24" customHeight="1" thickBot="1">
      <c r="C37" s="76" t="s">
        <v>21</v>
      </c>
      <c r="D37" s="180" t="s">
        <v>53</v>
      </c>
      <c r="E37" s="181"/>
      <c r="F37" s="52">
        <v>1</v>
      </c>
      <c r="G37" s="53">
        <v>1</v>
      </c>
      <c r="H37" s="53">
        <v>0</v>
      </c>
      <c r="I37" s="53">
        <v>1</v>
      </c>
      <c r="J37" s="53">
        <v>0</v>
      </c>
      <c r="K37" s="53">
        <v>2</v>
      </c>
      <c r="L37" s="53">
        <v>0</v>
      </c>
      <c r="M37" s="53">
        <v>0</v>
      </c>
      <c r="N37" s="54">
        <v>0</v>
      </c>
      <c r="O37" s="54">
        <v>0</v>
      </c>
      <c r="P37" s="54">
        <v>0</v>
      </c>
      <c r="Q37" s="54">
        <v>0</v>
      </c>
      <c r="R37" s="54">
        <v>2</v>
      </c>
      <c r="S37" s="54">
        <v>2</v>
      </c>
      <c r="T37" s="55">
        <f>SUM(F37:S37)</f>
        <v>9</v>
      </c>
    </row>
    <row r="38" spans="3:20" s="22" customFormat="1" ht="24" customHeight="1" thickBot="1" thickTop="1">
      <c r="C38" s="77" t="s">
        <v>27</v>
      </c>
      <c r="D38" s="182" t="s">
        <v>54</v>
      </c>
      <c r="E38" s="183"/>
      <c r="F38" s="48">
        <v>150</v>
      </c>
      <c r="G38" s="49">
        <v>5</v>
      </c>
      <c r="H38" s="49">
        <v>0</v>
      </c>
      <c r="I38" s="49">
        <v>4</v>
      </c>
      <c r="J38" s="49">
        <v>0</v>
      </c>
      <c r="K38" s="49">
        <v>47</v>
      </c>
      <c r="L38" s="49">
        <v>0</v>
      </c>
      <c r="M38" s="49">
        <v>0</v>
      </c>
      <c r="N38" s="50">
        <v>0</v>
      </c>
      <c r="O38" s="50">
        <v>0</v>
      </c>
      <c r="P38" s="50">
        <v>0</v>
      </c>
      <c r="Q38" s="50">
        <v>0</v>
      </c>
      <c r="R38" s="50">
        <v>45</v>
      </c>
      <c r="S38" s="50">
        <v>175</v>
      </c>
      <c r="T38" s="55">
        <f>SUM(F38:S38)</f>
        <v>426</v>
      </c>
    </row>
    <row r="39" spans="3:20" ht="15"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78"/>
      <c r="P39" s="78"/>
      <c r="Q39" s="78"/>
      <c r="R39" s="78"/>
      <c r="S39" s="78"/>
      <c r="T39" s="79"/>
    </row>
    <row r="40" spans="2:20" ht="15.75">
      <c r="B40" t="s">
        <v>33</v>
      </c>
      <c r="C40" s="1"/>
      <c r="D40" s="2" t="s">
        <v>0</v>
      </c>
      <c r="E40" s="3"/>
      <c r="F40" s="8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 t="s">
        <v>55</v>
      </c>
    </row>
    <row r="42" spans="3:20" ht="26.25" thickBot="1">
      <c r="C42" s="149" t="s">
        <v>3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</row>
    <row r="43" spans="3:20" ht="34.5" customHeight="1" thickBot="1">
      <c r="C43" s="10" t="s">
        <v>4</v>
      </c>
      <c r="D43" s="81" t="s">
        <v>5</v>
      </c>
      <c r="E43" s="82" t="s">
        <v>6</v>
      </c>
      <c r="F43" s="14" t="s">
        <v>95</v>
      </c>
      <c r="G43" s="13" t="s">
        <v>96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5" t="s">
        <v>18</v>
      </c>
      <c r="T43" s="16" t="s">
        <v>19</v>
      </c>
    </row>
    <row r="44" spans="3:20" ht="26.25" customHeight="1" thickBot="1">
      <c r="C44" s="151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</row>
    <row r="45" spans="3:20" s="22" customFormat="1" ht="25.5" customHeight="1" thickBot="1">
      <c r="C45" s="51" t="s">
        <v>21</v>
      </c>
      <c r="D45" s="178" t="s">
        <v>56</v>
      </c>
      <c r="E45" s="179"/>
      <c r="F45" s="83"/>
      <c r="G45" s="84"/>
      <c r="H45" s="84"/>
      <c r="I45" s="84"/>
      <c r="J45" s="85"/>
      <c r="K45" s="84"/>
      <c r="L45" s="85"/>
      <c r="M45" s="84"/>
      <c r="N45" s="85"/>
      <c r="O45" s="85"/>
      <c r="P45" s="85"/>
      <c r="Q45" s="84"/>
      <c r="R45" s="86"/>
      <c r="S45" s="85"/>
      <c r="T45" s="87"/>
    </row>
    <row r="46" spans="3:20" ht="25.5" customHeight="1" thickBot="1" thickTop="1">
      <c r="C46" s="58"/>
      <c r="D46" s="173" t="s">
        <v>57</v>
      </c>
      <c r="E46" s="174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7"/>
    </row>
    <row r="47" spans="3:20" s="22" customFormat="1" ht="25.5" customHeight="1" thickBot="1" thickTop="1">
      <c r="C47" s="62" t="s">
        <v>27</v>
      </c>
      <c r="D47" s="171" t="s">
        <v>58</v>
      </c>
      <c r="E47" s="172"/>
      <c r="F47" s="89"/>
      <c r="G47" s="90"/>
      <c r="H47" s="90"/>
      <c r="I47" s="90"/>
      <c r="J47" s="91"/>
      <c r="K47" s="90"/>
      <c r="L47" s="91"/>
      <c r="M47" s="90"/>
      <c r="N47" s="91"/>
      <c r="O47" s="91"/>
      <c r="P47" s="91"/>
      <c r="Q47" s="90"/>
      <c r="R47" s="92"/>
      <c r="S47" s="91"/>
      <c r="T47" s="87"/>
    </row>
    <row r="48" spans="3:20" ht="25.5" customHeight="1" thickBot="1" thickTop="1">
      <c r="C48" s="58"/>
      <c r="D48" s="173" t="s">
        <v>59</v>
      </c>
      <c r="E48" s="174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7"/>
    </row>
    <row r="49" spans="3:20" s="22" customFormat="1" ht="25.5" customHeight="1" thickBot="1" thickTop="1">
      <c r="C49" s="62" t="s">
        <v>31</v>
      </c>
      <c r="D49" s="171" t="s">
        <v>60</v>
      </c>
      <c r="E49" s="172"/>
      <c r="F49" s="89"/>
      <c r="G49" s="90"/>
      <c r="H49" s="90"/>
      <c r="I49" s="90"/>
      <c r="J49" s="91"/>
      <c r="K49" s="90"/>
      <c r="L49" s="91"/>
      <c r="M49" s="90"/>
      <c r="N49" s="91"/>
      <c r="O49" s="91"/>
      <c r="P49" s="91"/>
      <c r="Q49" s="90"/>
      <c r="R49" s="92"/>
      <c r="S49" s="91"/>
      <c r="T49" s="87"/>
    </row>
    <row r="50" spans="3:20" ht="25.5" customHeight="1" thickBot="1" thickTop="1">
      <c r="C50" s="58"/>
      <c r="D50" s="173" t="s">
        <v>61</v>
      </c>
      <c r="E50" s="174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7"/>
    </row>
    <row r="51" spans="3:20" ht="25.5" customHeight="1" thickBot="1" thickTop="1">
      <c r="C51" s="17" t="s">
        <v>42</v>
      </c>
      <c r="D51" s="173" t="s">
        <v>62</v>
      </c>
      <c r="E51" s="174"/>
      <c r="F51" s="93"/>
      <c r="G51" s="91"/>
      <c r="H51" s="91"/>
      <c r="I51" s="91"/>
      <c r="J51" s="91"/>
      <c r="K51" s="90"/>
      <c r="L51" s="91"/>
      <c r="M51" s="90"/>
      <c r="N51" s="91"/>
      <c r="O51" s="91"/>
      <c r="P51" s="91"/>
      <c r="Q51" s="90"/>
      <c r="R51" s="92"/>
      <c r="S51" s="91"/>
      <c r="T51" s="87"/>
    </row>
    <row r="52" spans="3:20" ht="25.5" customHeight="1" thickBot="1" thickTop="1">
      <c r="C52" s="58"/>
      <c r="D52" s="173" t="s">
        <v>63</v>
      </c>
      <c r="E52" s="17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87"/>
    </row>
    <row r="53" spans="3:20" s="22" customFormat="1" ht="25.5" customHeight="1" thickBot="1" thickTop="1">
      <c r="C53" s="62" t="s">
        <v>44</v>
      </c>
      <c r="D53" s="171" t="s">
        <v>64</v>
      </c>
      <c r="E53" s="172"/>
      <c r="F53" s="94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2"/>
      <c r="T53" s="87"/>
    </row>
    <row r="54" spans="3:20" ht="25.5" customHeight="1" thickBot="1" thickTop="1">
      <c r="C54" s="63"/>
      <c r="D54" s="173" t="s">
        <v>65</v>
      </c>
      <c r="E54" s="17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87"/>
    </row>
    <row r="55" spans="3:20" s="22" customFormat="1" ht="25.5" customHeight="1" thickBot="1" thickTop="1">
      <c r="C55" s="62" t="s">
        <v>46</v>
      </c>
      <c r="D55" s="171" t="s">
        <v>66</v>
      </c>
      <c r="E55" s="172"/>
      <c r="F55" s="94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2"/>
      <c r="T55" s="87"/>
    </row>
    <row r="56" spans="3:20" ht="25.5" customHeight="1" thickBot="1" thickTop="1">
      <c r="C56" s="63"/>
      <c r="D56" s="173" t="s">
        <v>67</v>
      </c>
      <c r="E56" s="17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87"/>
    </row>
    <row r="57" spans="3:20" ht="25.5" customHeight="1" thickBot="1" thickTop="1">
      <c r="C57" s="17" t="s">
        <v>68</v>
      </c>
      <c r="D57" s="173" t="s">
        <v>69</v>
      </c>
      <c r="E57" s="174"/>
      <c r="F57" s="94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2"/>
      <c r="T57" s="87"/>
    </row>
    <row r="58" spans="3:20" ht="25.5" customHeight="1" thickBot="1" thickTop="1">
      <c r="C58" s="58"/>
      <c r="D58" s="173" t="s">
        <v>70</v>
      </c>
      <c r="E58" s="17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5"/>
    </row>
    <row r="59" spans="3:20" s="22" customFormat="1" ht="25.5" customHeight="1" thickBot="1" thickTop="1">
      <c r="C59" s="62" t="s">
        <v>71</v>
      </c>
      <c r="D59" s="171" t="s">
        <v>72</v>
      </c>
      <c r="E59" s="172"/>
      <c r="F59" s="94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2"/>
      <c r="T59" s="96"/>
    </row>
    <row r="60" spans="3:20" ht="25.5" customHeight="1" thickBot="1" thickTop="1">
      <c r="C60" s="63"/>
      <c r="D60" s="173" t="s">
        <v>73</v>
      </c>
      <c r="E60" s="17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87"/>
    </row>
    <row r="61" spans="3:21" s="22" customFormat="1" ht="25.5" customHeight="1" thickBot="1" thickTop="1">
      <c r="C61" s="62" t="s">
        <v>74</v>
      </c>
      <c r="D61" s="171" t="s">
        <v>75</v>
      </c>
      <c r="E61" s="172"/>
      <c r="F61" s="94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2"/>
      <c r="T61" s="87"/>
      <c r="U61" s="97" t="s">
        <v>76</v>
      </c>
    </row>
    <row r="62" spans="3:20" s="22" customFormat="1" ht="25.5" customHeight="1" thickBot="1" thickTop="1">
      <c r="C62" s="98"/>
      <c r="D62" s="171" t="s">
        <v>77</v>
      </c>
      <c r="E62" s="172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87"/>
    </row>
    <row r="63" spans="3:20" s="22" customFormat="1" ht="25.5" customHeight="1" thickBot="1" thickTop="1">
      <c r="C63" s="41" t="s">
        <v>78</v>
      </c>
      <c r="D63" s="171" t="s">
        <v>79</v>
      </c>
      <c r="E63" s="177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2"/>
      <c r="T63" s="87"/>
    </row>
    <row r="64" spans="3:20" ht="25.5" customHeight="1" thickBot="1" thickTop="1">
      <c r="C64" s="58"/>
      <c r="D64" s="173" t="s">
        <v>80</v>
      </c>
      <c r="E64" s="17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87"/>
    </row>
    <row r="65" spans="3:20" s="22" customFormat="1" ht="25.5" customHeight="1" thickBot="1" thickTop="1">
      <c r="C65" s="62" t="s">
        <v>81</v>
      </c>
      <c r="D65" s="171" t="s">
        <v>82</v>
      </c>
      <c r="E65" s="172"/>
      <c r="F65" s="94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2"/>
      <c r="T65" s="87"/>
    </row>
    <row r="66" spans="3:20" ht="25.5" customHeight="1" thickBot="1" thickTop="1">
      <c r="C66" s="63"/>
      <c r="D66" s="173" t="s">
        <v>83</v>
      </c>
      <c r="E66" s="17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87"/>
    </row>
    <row r="67" spans="3:20" s="22" customFormat="1" ht="25.5" customHeight="1" thickBot="1" thickTop="1">
      <c r="C67" s="62" t="s">
        <v>84</v>
      </c>
      <c r="D67" s="171" t="s">
        <v>85</v>
      </c>
      <c r="E67" s="172"/>
      <c r="F67" s="94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2"/>
      <c r="T67" s="87"/>
    </row>
    <row r="68" spans="3:20" ht="25.5" customHeight="1" thickBot="1" thickTop="1">
      <c r="C68" s="63"/>
      <c r="D68" s="173" t="s">
        <v>86</v>
      </c>
      <c r="E68" s="17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87"/>
    </row>
    <row r="69" spans="3:20" s="22" customFormat="1" ht="25.5" customHeight="1" thickBot="1" thickTop="1">
      <c r="C69" s="62" t="s">
        <v>87</v>
      </c>
      <c r="D69" s="171" t="s">
        <v>88</v>
      </c>
      <c r="E69" s="172"/>
      <c r="F69" s="94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2"/>
      <c r="T69" s="87"/>
    </row>
    <row r="70" spans="3:20" ht="25.5" customHeight="1" thickBot="1" thickTop="1">
      <c r="C70" s="99"/>
      <c r="D70" s="175" t="s">
        <v>89</v>
      </c>
      <c r="E70" s="176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87"/>
    </row>
    <row r="71" spans="3:20" ht="30" customHeight="1" thickBot="1">
      <c r="C71" s="101" t="s">
        <v>90</v>
      </c>
      <c r="D71" s="162" t="s">
        <v>91</v>
      </c>
      <c r="E71" s="163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87"/>
    </row>
    <row r="72" spans="3:20" ht="30" customHeight="1" thickBot="1">
      <c r="C72" s="99"/>
      <c r="D72" s="162" t="s">
        <v>92</v>
      </c>
      <c r="E72" s="163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87"/>
    </row>
  </sheetData>
  <sheetProtection password="CAAD" sheet="1" objects="1" scenarios="1"/>
  <mergeCells count="65">
    <mergeCell ref="C39:N39"/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  <mergeCell ref="D20:E20"/>
    <mergeCell ref="D21:E21"/>
    <mergeCell ref="D22:E22"/>
    <mergeCell ref="D23:E23"/>
    <mergeCell ref="D37:E37"/>
    <mergeCell ref="D38:E38"/>
    <mergeCell ref="C36:T36"/>
    <mergeCell ref="D33:E33"/>
    <mergeCell ref="D35:E35"/>
    <mergeCell ref="D45:E45"/>
    <mergeCell ref="D46:E46"/>
    <mergeCell ref="C42:T42"/>
    <mergeCell ref="C44:T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</mergeCells>
  <printOptions horizontalCentered="1" verticalCentered="1"/>
  <pageMargins left="0" right="0" top="0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3" t="s">
        <v>97</v>
      </c>
      <c r="C1" s="103"/>
      <c r="D1" s="103"/>
      <c r="E1" s="103"/>
      <c r="F1" s="103"/>
      <c r="G1" s="103"/>
      <c r="H1" s="104"/>
      <c r="I1" s="104"/>
      <c r="J1" s="104"/>
      <c r="K1" s="104"/>
      <c r="L1" s="104"/>
    </row>
    <row r="2" spans="2:12" ht="18.75" thickBot="1">
      <c r="B2" s="103" t="s">
        <v>98</v>
      </c>
      <c r="C2" s="103"/>
      <c r="D2" s="103"/>
      <c r="E2" s="103"/>
      <c r="F2" s="103"/>
      <c r="G2" s="104"/>
      <c r="H2" s="104"/>
      <c r="I2" s="104"/>
      <c r="J2" s="104"/>
      <c r="K2" s="104"/>
      <c r="L2" s="104"/>
    </row>
    <row r="3" spans="1:14" ht="25.5">
      <c r="A3" s="105"/>
      <c r="B3" s="106" t="s">
        <v>99</v>
      </c>
      <c r="C3" s="107"/>
      <c r="D3" s="108" t="s">
        <v>100</v>
      </c>
      <c r="F3" s="105"/>
      <c r="G3" s="106" t="s">
        <v>101</v>
      </c>
      <c r="H3" s="109"/>
      <c r="I3" s="108" t="s">
        <v>100</v>
      </c>
      <c r="K3" s="105"/>
      <c r="L3" s="106" t="s">
        <v>99</v>
      </c>
      <c r="M3" s="107"/>
      <c r="N3" s="108" t="s">
        <v>100</v>
      </c>
    </row>
    <row r="4" spans="1:14" ht="15.75">
      <c r="A4" s="110" t="s">
        <v>102</v>
      </c>
      <c r="B4" s="111" t="s">
        <v>103</v>
      </c>
      <c r="C4" s="112" t="s">
        <v>104</v>
      </c>
      <c r="D4" s="113">
        <f>SUM(D5:D12)</f>
        <v>16738</v>
      </c>
      <c r="F4" s="114">
        <v>8</v>
      </c>
      <c r="G4" s="115" t="s">
        <v>105</v>
      </c>
      <c r="H4" s="116" t="s">
        <v>106</v>
      </c>
      <c r="I4" s="117">
        <v>594</v>
      </c>
      <c r="K4" s="110" t="s">
        <v>107</v>
      </c>
      <c r="L4" s="111" t="s">
        <v>108</v>
      </c>
      <c r="M4" s="111" t="s">
        <v>104</v>
      </c>
      <c r="N4" s="113">
        <f>SUM(N5:N15)</f>
        <v>17020</v>
      </c>
    </row>
    <row r="5" spans="1:14" ht="15">
      <c r="A5" s="114">
        <v>1</v>
      </c>
      <c r="B5" s="115" t="s">
        <v>109</v>
      </c>
      <c r="C5" s="116" t="s">
        <v>106</v>
      </c>
      <c r="D5" s="117">
        <v>640</v>
      </c>
      <c r="F5" s="114"/>
      <c r="G5" s="115"/>
      <c r="H5" s="116"/>
      <c r="I5" s="117"/>
      <c r="K5" s="114">
        <v>1</v>
      </c>
      <c r="L5" s="115" t="s">
        <v>110</v>
      </c>
      <c r="M5" s="116" t="s">
        <v>111</v>
      </c>
      <c r="N5" s="117">
        <v>396</v>
      </c>
    </row>
    <row r="6" spans="1:14" ht="15.75">
      <c r="A6" s="114">
        <v>2</v>
      </c>
      <c r="B6" s="115" t="s">
        <v>112</v>
      </c>
      <c r="C6" s="116" t="s">
        <v>106</v>
      </c>
      <c r="D6" s="117">
        <v>712</v>
      </c>
      <c r="F6" s="110" t="s">
        <v>113</v>
      </c>
      <c r="G6" s="111" t="s">
        <v>10</v>
      </c>
      <c r="H6" s="118" t="s">
        <v>104</v>
      </c>
      <c r="I6" s="119">
        <f>SUM(I7:I11)</f>
        <v>4922</v>
      </c>
      <c r="K6" s="114">
        <v>2</v>
      </c>
      <c r="L6" s="115" t="s">
        <v>114</v>
      </c>
      <c r="M6" s="116" t="s">
        <v>106</v>
      </c>
      <c r="N6" s="117">
        <v>374</v>
      </c>
    </row>
    <row r="7" spans="1:14" ht="15">
      <c r="A7" s="114">
        <v>3</v>
      </c>
      <c r="B7" s="115" t="s">
        <v>115</v>
      </c>
      <c r="C7" s="116" t="s">
        <v>116</v>
      </c>
      <c r="D7" s="117">
        <v>10533</v>
      </c>
      <c r="F7" s="114">
        <v>1</v>
      </c>
      <c r="G7" s="115" t="s">
        <v>117</v>
      </c>
      <c r="H7" s="116" t="s">
        <v>111</v>
      </c>
      <c r="I7" s="117">
        <v>759</v>
      </c>
      <c r="K7" s="114">
        <v>3</v>
      </c>
      <c r="L7" s="115" t="s">
        <v>118</v>
      </c>
      <c r="M7" s="116" t="s">
        <v>111</v>
      </c>
      <c r="N7" s="117">
        <v>1011</v>
      </c>
    </row>
    <row r="8" spans="1:14" ht="15">
      <c r="A8" s="114">
        <v>4</v>
      </c>
      <c r="B8" s="115" t="s">
        <v>119</v>
      </c>
      <c r="C8" s="116" t="s">
        <v>106</v>
      </c>
      <c r="D8" s="117">
        <v>510</v>
      </c>
      <c r="F8" s="114">
        <v>2</v>
      </c>
      <c r="G8" s="115" t="s">
        <v>120</v>
      </c>
      <c r="H8" s="116" t="s">
        <v>106</v>
      </c>
      <c r="I8" s="117">
        <v>517</v>
      </c>
      <c r="K8" s="114">
        <v>4</v>
      </c>
      <c r="L8" s="115" t="s">
        <v>121</v>
      </c>
      <c r="M8" s="116" t="s">
        <v>111</v>
      </c>
      <c r="N8" s="117">
        <v>546</v>
      </c>
    </row>
    <row r="9" spans="1:14" ht="15">
      <c r="A9" s="114">
        <v>5</v>
      </c>
      <c r="B9" s="115" t="s">
        <v>122</v>
      </c>
      <c r="C9" s="116" t="s">
        <v>116</v>
      </c>
      <c r="D9" s="117">
        <v>1239</v>
      </c>
      <c r="E9" s="120"/>
      <c r="F9" s="114">
        <v>3</v>
      </c>
      <c r="G9" s="115" t="s">
        <v>123</v>
      </c>
      <c r="H9" s="116" t="s">
        <v>111</v>
      </c>
      <c r="I9" s="117">
        <v>782</v>
      </c>
      <c r="K9" s="114">
        <v>5</v>
      </c>
      <c r="L9" s="115" t="s">
        <v>124</v>
      </c>
      <c r="M9" s="116" t="s">
        <v>111</v>
      </c>
      <c r="N9" s="117">
        <v>1074</v>
      </c>
    </row>
    <row r="10" spans="1:14" ht="15.75">
      <c r="A10" s="114" t="s">
        <v>46</v>
      </c>
      <c r="B10" s="115" t="s">
        <v>125</v>
      </c>
      <c r="C10" s="116" t="s">
        <v>106</v>
      </c>
      <c r="D10" s="117">
        <v>728</v>
      </c>
      <c r="E10" s="121"/>
      <c r="F10" s="114">
        <v>4</v>
      </c>
      <c r="G10" s="115" t="s">
        <v>126</v>
      </c>
      <c r="H10" s="116" t="s">
        <v>111</v>
      </c>
      <c r="I10" s="117">
        <v>905</v>
      </c>
      <c r="K10" s="114" t="s">
        <v>46</v>
      </c>
      <c r="L10" s="115" t="s">
        <v>127</v>
      </c>
      <c r="M10" s="116" t="s">
        <v>111</v>
      </c>
      <c r="N10" s="117">
        <v>2952</v>
      </c>
    </row>
    <row r="11" spans="1:14" ht="15">
      <c r="A11" s="114">
        <v>7</v>
      </c>
      <c r="B11" s="115" t="s">
        <v>128</v>
      </c>
      <c r="C11" s="116" t="s">
        <v>106</v>
      </c>
      <c r="D11" s="117">
        <v>752</v>
      </c>
      <c r="E11" s="122"/>
      <c r="F11" s="114">
        <v>5</v>
      </c>
      <c r="G11" s="115" t="s">
        <v>129</v>
      </c>
      <c r="H11" s="116" t="s">
        <v>111</v>
      </c>
      <c r="I11" s="117">
        <v>1959</v>
      </c>
      <c r="K11" s="114">
        <v>7</v>
      </c>
      <c r="L11" s="115" t="s">
        <v>130</v>
      </c>
      <c r="M11" s="116" t="s">
        <v>106</v>
      </c>
      <c r="N11" s="117">
        <v>544</v>
      </c>
    </row>
    <row r="12" spans="1:14" ht="15">
      <c r="A12" s="114">
        <v>8</v>
      </c>
      <c r="B12" s="115" t="s">
        <v>131</v>
      </c>
      <c r="C12" s="116" t="s">
        <v>111</v>
      </c>
      <c r="D12" s="117">
        <v>1624</v>
      </c>
      <c r="E12" s="122"/>
      <c r="F12" s="114"/>
      <c r="G12" s="115"/>
      <c r="H12" s="116"/>
      <c r="I12" s="117"/>
      <c r="K12" s="114">
        <v>8</v>
      </c>
      <c r="L12" s="115" t="s">
        <v>132</v>
      </c>
      <c r="M12" s="116" t="s">
        <v>106</v>
      </c>
      <c r="N12" s="117">
        <v>389</v>
      </c>
    </row>
    <row r="13" spans="1:14" ht="15.75">
      <c r="A13" s="114"/>
      <c r="B13" s="115"/>
      <c r="C13" s="116"/>
      <c r="D13" s="117"/>
      <c r="E13" s="122"/>
      <c r="F13" s="110" t="s">
        <v>133</v>
      </c>
      <c r="G13" s="111" t="s">
        <v>134</v>
      </c>
      <c r="H13" s="118" t="s">
        <v>104</v>
      </c>
      <c r="I13" s="119">
        <f>SUM(I14:I18)</f>
        <v>6279</v>
      </c>
      <c r="K13" s="114">
        <v>9</v>
      </c>
      <c r="L13" s="115" t="s">
        <v>135</v>
      </c>
      <c r="M13" s="116" t="s">
        <v>106</v>
      </c>
      <c r="N13" s="117">
        <v>335</v>
      </c>
    </row>
    <row r="14" spans="1:14" ht="15.75">
      <c r="A14" s="110" t="s">
        <v>136</v>
      </c>
      <c r="B14" s="111" t="s">
        <v>137</v>
      </c>
      <c r="C14" s="118" t="s">
        <v>104</v>
      </c>
      <c r="D14" s="119">
        <f>SUM(D15:D21)</f>
        <v>7977</v>
      </c>
      <c r="E14" s="123"/>
      <c r="F14" s="114">
        <v>1</v>
      </c>
      <c r="G14" s="115" t="s">
        <v>138</v>
      </c>
      <c r="H14" s="116" t="s">
        <v>111</v>
      </c>
      <c r="I14" s="117">
        <v>1046</v>
      </c>
      <c r="K14" s="114">
        <v>10</v>
      </c>
      <c r="L14" s="115" t="s">
        <v>139</v>
      </c>
      <c r="M14" s="116" t="s">
        <v>106</v>
      </c>
      <c r="N14" s="117">
        <v>1411</v>
      </c>
    </row>
    <row r="15" spans="1:14" ht="15">
      <c r="A15" s="114">
        <v>1</v>
      </c>
      <c r="B15" s="115" t="s">
        <v>140</v>
      </c>
      <c r="C15" s="116" t="s">
        <v>106</v>
      </c>
      <c r="D15" s="117">
        <v>409</v>
      </c>
      <c r="E15" s="122"/>
      <c r="F15" s="114">
        <v>2</v>
      </c>
      <c r="G15" s="115" t="s">
        <v>141</v>
      </c>
      <c r="H15" s="116" t="s">
        <v>111</v>
      </c>
      <c r="I15" s="117">
        <v>2197</v>
      </c>
      <c r="K15" s="114">
        <v>11</v>
      </c>
      <c r="L15" s="115" t="s">
        <v>139</v>
      </c>
      <c r="M15" s="116" t="s">
        <v>116</v>
      </c>
      <c r="N15" s="117">
        <v>7988</v>
      </c>
    </row>
    <row r="16" spans="1:14" ht="15.75">
      <c r="A16" s="114">
        <v>2</v>
      </c>
      <c r="B16" s="115" t="s">
        <v>142</v>
      </c>
      <c r="C16" s="116" t="s">
        <v>106</v>
      </c>
      <c r="D16" s="117">
        <v>327</v>
      </c>
      <c r="E16" s="122"/>
      <c r="F16" s="114">
        <v>3</v>
      </c>
      <c r="G16" s="115" t="s">
        <v>143</v>
      </c>
      <c r="H16" s="116" t="s">
        <v>106</v>
      </c>
      <c r="I16" s="117">
        <v>450</v>
      </c>
      <c r="K16" s="114"/>
      <c r="L16" s="115"/>
      <c r="M16" s="116"/>
      <c r="N16" s="119"/>
    </row>
    <row r="17" spans="1:14" ht="15.75">
      <c r="A17" s="114">
        <v>3</v>
      </c>
      <c r="B17" s="115" t="s">
        <v>144</v>
      </c>
      <c r="C17" s="116" t="s">
        <v>106</v>
      </c>
      <c r="D17" s="117">
        <v>673</v>
      </c>
      <c r="E17" s="122"/>
      <c r="F17" s="114">
        <v>4</v>
      </c>
      <c r="G17" s="115" t="s">
        <v>145</v>
      </c>
      <c r="H17" s="116" t="s">
        <v>111</v>
      </c>
      <c r="I17" s="117">
        <v>2095</v>
      </c>
      <c r="K17" s="110" t="s">
        <v>146</v>
      </c>
      <c r="L17" s="111" t="s">
        <v>17</v>
      </c>
      <c r="M17" s="118" t="s">
        <v>104</v>
      </c>
      <c r="N17" s="119">
        <f>SUM(N18:N26)</f>
        <v>10418</v>
      </c>
    </row>
    <row r="18" spans="1:14" ht="15">
      <c r="A18" s="114">
        <v>4</v>
      </c>
      <c r="B18" s="115" t="s">
        <v>147</v>
      </c>
      <c r="C18" s="116" t="s">
        <v>106</v>
      </c>
      <c r="D18" s="117">
        <v>1155</v>
      </c>
      <c r="E18" s="122"/>
      <c r="F18" s="114">
        <v>5</v>
      </c>
      <c r="G18" s="115" t="s">
        <v>148</v>
      </c>
      <c r="H18" s="116" t="s">
        <v>106</v>
      </c>
      <c r="I18" s="117">
        <v>491</v>
      </c>
      <c r="K18" s="114">
        <v>1</v>
      </c>
      <c r="L18" s="115" t="s">
        <v>149</v>
      </c>
      <c r="M18" s="116" t="s">
        <v>106</v>
      </c>
      <c r="N18" s="117">
        <v>473</v>
      </c>
    </row>
    <row r="19" spans="1:14" ht="15">
      <c r="A19" s="114">
        <v>5</v>
      </c>
      <c r="B19" s="115" t="s">
        <v>147</v>
      </c>
      <c r="C19" s="116" t="s">
        <v>116</v>
      </c>
      <c r="D19" s="117">
        <v>2668</v>
      </c>
      <c r="E19" s="122"/>
      <c r="F19" s="114"/>
      <c r="G19" s="115"/>
      <c r="H19" s="116"/>
      <c r="I19" s="117"/>
      <c r="K19" s="114">
        <v>2</v>
      </c>
      <c r="L19" s="115" t="s">
        <v>150</v>
      </c>
      <c r="M19" s="116" t="s">
        <v>116</v>
      </c>
      <c r="N19" s="117">
        <v>597</v>
      </c>
    </row>
    <row r="20" spans="1:14" ht="15.75">
      <c r="A20" s="114">
        <v>6</v>
      </c>
      <c r="B20" s="115" t="s">
        <v>151</v>
      </c>
      <c r="C20" s="116" t="s">
        <v>111</v>
      </c>
      <c r="D20" s="117">
        <v>2323</v>
      </c>
      <c r="E20" s="122"/>
      <c r="F20" s="110" t="s">
        <v>152</v>
      </c>
      <c r="G20" s="111" t="s">
        <v>12</v>
      </c>
      <c r="H20" s="118" t="s">
        <v>104</v>
      </c>
      <c r="I20" s="119">
        <f>SUM(I21:I25)</f>
        <v>4263</v>
      </c>
      <c r="K20" s="114">
        <v>3</v>
      </c>
      <c r="L20" s="115" t="s">
        <v>153</v>
      </c>
      <c r="M20" s="116" t="s">
        <v>111</v>
      </c>
      <c r="N20" s="117">
        <v>906</v>
      </c>
    </row>
    <row r="21" spans="1:14" ht="15">
      <c r="A21" s="114">
        <v>7</v>
      </c>
      <c r="B21" s="115" t="s">
        <v>154</v>
      </c>
      <c r="C21" s="116" t="s">
        <v>106</v>
      </c>
      <c r="D21" s="117">
        <v>422</v>
      </c>
      <c r="E21" s="122"/>
      <c r="F21" s="114">
        <v>1</v>
      </c>
      <c r="G21" s="115" t="s">
        <v>155</v>
      </c>
      <c r="H21" s="116" t="s">
        <v>106</v>
      </c>
      <c r="I21" s="117">
        <v>470</v>
      </c>
      <c r="K21" s="114">
        <v>4</v>
      </c>
      <c r="L21" s="115" t="s">
        <v>156</v>
      </c>
      <c r="M21" s="116" t="s">
        <v>111</v>
      </c>
      <c r="N21" s="117">
        <v>898</v>
      </c>
    </row>
    <row r="22" spans="1:14" ht="15.75">
      <c r="A22" s="110"/>
      <c r="B22" s="111"/>
      <c r="C22" s="116"/>
      <c r="D22" s="119"/>
      <c r="E22" s="123"/>
      <c r="F22" s="114">
        <v>2</v>
      </c>
      <c r="G22" s="115" t="s">
        <v>157</v>
      </c>
      <c r="H22" s="116" t="s">
        <v>111</v>
      </c>
      <c r="I22" s="117">
        <v>485</v>
      </c>
      <c r="K22" s="114">
        <v>5</v>
      </c>
      <c r="L22" s="115" t="s">
        <v>158</v>
      </c>
      <c r="M22" s="116" t="s">
        <v>106</v>
      </c>
      <c r="N22" s="117">
        <v>661</v>
      </c>
    </row>
    <row r="23" spans="1:14" ht="15.75">
      <c r="A23" s="110" t="s">
        <v>159</v>
      </c>
      <c r="B23" s="111" t="s">
        <v>8</v>
      </c>
      <c r="C23" s="118" t="s">
        <v>104</v>
      </c>
      <c r="D23" s="119">
        <f>SUM(D24:D29)</f>
        <v>6554</v>
      </c>
      <c r="E23" s="122"/>
      <c r="F23" s="114">
        <v>3</v>
      </c>
      <c r="G23" s="115" t="s">
        <v>160</v>
      </c>
      <c r="H23" s="116" t="s">
        <v>106</v>
      </c>
      <c r="I23" s="117">
        <v>574</v>
      </c>
      <c r="K23" s="114">
        <v>6</v>
      </c>
      <c r="L23" s="115" t="s">
        <v>161</v>
      </c>
      <c r="M23" s="116" t="s">
        <v>111</v>
      </c>
      <c r="N23" s="117">
        <v>2857</v>
      </c>
    </row>
    <row r="24" spans="1:14" ht="15">
      <c r="A24" s="114">
        <v>1</v>
      </c>
      <c r="B24" s="115" t="s">
        <v>162</v>
      </c>
      <c r="C24" s="116" t="s">
        <v>106</v>
      </c>
      <c r="D24" s="117">
        <v>661</v>
      </c>
      <c r="E24" s="122"/>
      <c r="F24" s="114">
        <v>4</v>
      </c>
      <c r="G24" s="115" t="s">
        <v>163</v>
      </c>
      <c r="H24" s="116" t="s">
        <v>111</v>
      </c>
      <c r="I24" s="117">
        <v>2020</v>
      </c>
      <c r="K24" s="114">
        <v>7</v>
      </c>
      <c r="L24" s="115" t="s">
        <v>164</v>
      </c>
      <c r="M24" s="116" t="s">
        <v>106</v>
      </c>
      <c r="N24" s="117">
        <v>291</v>
      </c>
    </row>
    <row r="25" spans="1:14" ht="15">
      <c r="A25" s="114">
        <v>2</v>
      </c>
      <c r="B25" s="115" t="s">
        <v>165</v>
      </c>
      <c r="C25" s="116" t="s">
        <v>111</v>
      </c>
      <c r="D25" s="117">
        <v>2736</v>
      </c>
      <c r="E25" s="122"/>
      <c r="F25" s="114">
        <v>5</v>
      </c>
      <c r="G25" s="115" t="s">
        <v>166</v>
      </c>
      <c r="H25" s="116" t="s">
        <v>111</v>
      </c>
      <c r="I25" s="117">
        <v>714</v>
      </c>
      <c r="K25" s="114">
        <v>8</v>
      </c>
      <c r="L25" s="115" t="s">
        <v>167</v>
      </c>
      <c r="M25" s="116" t="s">
        <v>106</v>
      </c>
      <c r="N25" s="117">
        <v>788</v>
      </c>
    </row>
    <row r="26" spans="1:14" ht="15">
      <c r="A26" s="114">
        <v>3</v>
      </c>
      <c r="B26" s="115" t="s">
        <v>168</v>
      </c>
      <c r="C26" s="116" t="s">
        <v>106</v>
      </c>
      <c r="D26" s="117">
        <v>714</v>
      </c>
      <c r="E26" s="122"/>
      <c r="F26" s="114"/>
      <c r="G26" s="115"/>
      <c r="H26" s="116"/>
      <c r="I26" s="117"/>
      <c r="K26" s="114">
        <v>9</v>
      </c>
      <c r="L26" s="115" t="s">
        <v>167</v>
      </c>
      <c r="M26" s="116" t="s">
        <v>116</v>
      </c>
      <c r="N26" s="117">
        <v>2947</v>
      </c>
    </row>
    <row r="27" spans="1:14" ht="15.75">
      <c r="A27" s="114">
        <v>4</v>
      </c>
      <c r="B27" s="115" t="s">
        <v>169</v>
      </c>
      <c r="C27" s="116" t="s">
        <v>106</v>
      </c>
      <c r="D27" s="117">
        <v>378</v>
      </c>
      <c r="E27" s="122"/>
      <c r="F27" s="110" t="s">
        <v>170</v>
      </c>
      <c r="G27" s="111" t="s">
        <v>13</v>
      </c>
      <c r="H27" s="118" t="s">
        <v>104</v>
      </c>
      <c r="I27" s="119">
        <f>SUM(I28:I33)</f>
        <v>4552</v>
      </c>
      <c r="K27" s="114"/>
      <c r="L27" s="115"/>
      <c r="M27" s="116"/>
      <c r="N27" s="117"/>
    </row>
    <row r="28" spans="1:14" ht="15.75">
      <c r="A28" s="114">
        <v>5</v>
      </c>
      <c r="B28" s="115" t="s">
        <v>171</v>
      </c>
      <c r="C28" s="116" t="s">
        <v>111</v>
      </c>
      <c r="D28" s="117">
        <v>1345</v>
      </c>
      <c r="E28" s="123"/>
      <c r="F28" s="114">
        <v>1</v>
      </c>
      <c r="G28" s="115" t="s">
        <v>172</v>
      </c>
      <c r="H28" s="116" t="s">
        <v>106</v>
      </c>
      <c r="I28" s="117">
        <v>337</v>
      </c>
      <c r="K28" s="110" t="s">
        <v>173</v>
      </c>
      <c r="L28" s="111" t="s">
        <v>18</v>
      </c>
      <c r="M28" s="118" t="s">
        <v>104</v>
      </c>
      <c r="N28" s="119">
        <f>SUM(N29:N38)</f>
        <v>11695</v>
      </c>
    </row>
    <row r="29" spans="1:14" ht="15">
      <c r="A29" s="114">
        <v>6</v>
      </c>
      <c r="B29" s="115" t="s">
        <v>174</v>
      </c>
      <c r="C29" s="116" t="s">
        <v>111</v>
      </c>
      <c r="D29" s="117">
        <v>720</v>
      </c>
      <c r="E29" s="122"/>
      <c r="F29" s="114">
        <v>2</v>
      </c>
      <c r="G29" s="115" t="s">
        <v>175</v>
      </c>
      <c r="H29" s="116" t="s">
        <v>106</v>
      </c>
      <c r="I29" s="117">
        <v>557</v>
      </c>
      <c r="K29" s="114">
        <v>1</v>
      </c>
      <c r="L29" s="115" t="s">
        <v>176</v>
      </c>
      <c r="M29" s="116" t="s">
        <v>106</v>
      </c>
      <c r="N29" s="117">
        <v>580</v>
      </c>
    </row>
    <row r="30" spans="1:14" ht="15">
      <c r="A30" s="114"/>
      <c r="B30" s="115"/>
      <c r="C30" s="116"/>
      <c r="D30" s="117"/>
      <c r="E30" s="122"/>
      <c r="F30" s="114">
        <v>3</v>
      </c>
      <c r="G30" s="115" t="s">
        <v>177</v>
      </c>
      <c r="H30" s="116" t="s">
        <v>106</v>
      </c>
      <c r="I30" s="117">
        <v>429</v>
      </c>
      <c r="K30" s="114">
        <v>2</v>
      </c>
      <c r="L30" s="115" t="s">
        <v>178</v>
      </c>
      <c r="M30" s="116" t="s">
        <v>111</v>
      </c>
      <c r="N30" s="117">
        <v>1127</v>
      </c>
    </row>
    <row r="31" spans="1:14" ht="15.75">
      <c r="A31" s="110" t="s">
        <v>179</v>
      </c>
      <c r="B31" s="111" t="s">
        <v>180</v>
      </c>
      <c r="C31" s="118" t="s">
        <v>104</v>
      </c>
      <c r="D31" s="119">
        <v>11811</v>
      </c>
      <c r="E31" s="122"/>
      <c r="F31" s="114">
        <v>4</v>
      </c>
      <c r="G31" s="115" t="s">
        <v>181</v>
      </c>
      <c r="H31" s="116" t="s">
        <v>106</v>
      </c>
      <c r="I31" s="117">
        <v>376</v>
      </c>
      <c r="K31" s="114">
        <v>3</v>
      </c>
      <c r="L31" s="115" t="s">
        <v>182</v>
      </c>
      <c r="M31" s="116" t="s">
        <v>106</v>
      </c>
      <c r="N31" s="117">
        <v>356</v>
      </c>
    </row>
    <row r="32" spans="1:14" ht="15">
      <c r="A32" s="114">
        <v>1</v>
      </c>
      <c r="B32" s="115" t="s">
        <v>183</v>
      </c>
      <c r="C32" s="116" t="s">
        <v>111</v>
      </c>
      <c r="D32" s="117">
        <v>680</v>
      </c>
      <c r="E32" s="122"/>
      <c r="F32" s="114">
        <v>5</v>
      </c>
      <c r="G32" s="115" t="s">
        <v>184</v>
      </c>
      <c r="H32" s="116" t="s">
        <v>111</v>
      </c>
      <c r="I32" s="117">
        <v>2338</v>
      </c>
      <c r="K32" s="114">
        <v>4</v>
      </c>
      <c r="L32" s="115" t="s">
        <v>185</v>
      </c>
      <c r="M32" s="116" t="s">
        <v>111</v>
      </c>
      <c r="N32" s="117">
        <v>2987</v>
      </c>
    </row>
    <row r="33" spans="1:14" ht="15">
      <c r="A33" s="114">
        <v>2</v>
      </c>
      <c r="B33" s="115" t="s">
        <v>186</v>
      </c>
      <c r="C33" s="116" t="s">
        <v>106</v>
      </c>
      <c r="D33" s="117">
        <v>424</v>
      </c>
      <c r="E33" s="122"/>
      <c r="F33" s="114">
        <v>6</v>
      </c>
      <c r="G33" s="115" t="s">
        <v>187</v>
      </c>
      <c r="H33" s="116" t="s">
        <v>111</v>
      </c>
      <c r="I33" s="117">
        <v>515</v>
      </c>
      <c r="K33" s="114">
        <v>5</v>
      </c>
      <c r="L33" s="115" t="s">
        <v>188</v>
      </c>
      <c r="M33" s="116" t="s">
        <v>116</v>
      </c>
      <c r="N33" s="117">
        <v>361</v>
      </c>
    </row>
    <row r="34" spans="1:14" ht="15">
      <c r="A34" s="114" t="s">
        <v>31</v>
      </c>
      <c r="B34" s="115" t="s">
        <v>189</v>
      </c>
      <c r="C34" s="116" t="s">
        <v>111</v>
      </c>
      <c r="D34" s="117">
        <v>2393</v>
      </c>
      <c r="E34" s="122"/>
      <c r="F34" s="114"/>
      <c r="G34" s="115"/>
      <c r="H34" s="116"/>
      <c r="I34" s="117"/>
      <c r="K34" s="114">
        <v>6</v>
      </c>
      <c r="L34" s="115" t="s">
        <v>190</v>
      </c>
      <c r="M34" s="116" t="s">
        <v>106</v>
      </c>
      <c r="N34" s="117">
        <v>422</v>
      </c>
    </row>
    <row r="35" spans="1:14" ht="15.75">
      <c r="A35" s="114">
        <v>4</v>
      </c>
      <c r="B35" s="115" t="s">
        <v>191</v>
      </c>
      <c r="C35" s="116" t="s">
        <v>106</v>
      </c>
      <c r="D35" s="117">
        <v>888</v>
      </c>
      <c r="E35" s="122"/>
      <c r="F35" s="124" t="s">
        <v>192</v>
      </c>
      <c r="G35" s="125" t="s">
        <v>14</v>
      </c>
      <c r="H35" s="126" t="s">
        <v>104</v>
      </c>
      <c r="I35" s="119">
        <f>SUM(I36:I38)</f>
        <v>3764</v>
      </c>
      <c r="K35" s="114">
        <v>7</v>
      </c>
      <c r="L35" s="115" t="s">
        <v>193</v>
      </c>
      <c r="M35" s="116" t="s">
        <v>106</v>
      </c>
      <c r="N35" s="117">
        <v>775</v>
      </c>
    </row>
    <row r="36" spans="1:14" ht="15">
      <c r="A36" s="114">
        <v>5</v>
      </c>
      <c r="B36" s="115" t="s">
        <v>191</v>
      </c>
      <c r="C36" s="116" t="s">
        <v>116</v>
      </c>
      <c r="D36" s="117">
        <v>5305</v>
      </c>
      <c r="E36" s="122"/>
      <c r="F36" s="114">
        <v>1</v>
      </c>
      <c r="G36" s="115" t="s">
        <v>194</v>
      </c>
      <c r="H36" s="116" t="s">
        <v>111</v>
      </c>
      <c r="I36" s="117">
        <v>1027</v>
      </c>
      <c r="K36" s="114">
        <v>8</v>
      </c>
      <c r="L36" s="115" t="s">
        <v>195</v>
      </c>
      <c r="M36" s="116" t="s">
        <v>106</v>
      </c>
      <c r="N36" s="117">
        <v>465</v>
      </c>
    </row>
    <row r="37" spans="1:14" ht="15">
      <c r="A37" s="114">
        <v>6</v>
      </c>
      <c r="B37" s="115" t="s">
        <v>196</v>
      </c>
      <c r="C37" s="116" t="s">
        <v>111</v>
      </c>
      <c r="D37" s="117">
        <v>711</v>
      </c>
      <c r="E37" s="122"/>
      <c r="F37" s="114">
        <v>2</v>
      </c>
      <c r="G37" s="115" t="s">
        <v>197</v>
      </c>
      <c r="H37" s="116" t="s">
        <v>111</v>
      </c>
      <c r="I37" s="117">
        <v>482</v>
      </c>
      <c r="K37" s="114">
        <v>9</v>
      </c>
      <c r="L37" s="115" t="s">
        <v>198</v>
      </c>
      <c r="M37" s="116" t="s">
        <v>106</v>
      </c>
      <c r="N37" s="117">
        <v>1125</v>
      </c>
    </row>
    <row r="38" spans="1:14" ht="15.75" thickBot="1">
      <c r="A38" s="114">
        <v>7</v>
      </c>
      <c r="B38" s="115" t="s">
        <v>199</v>
      </c>
      <c r="C38" s="116" t="s">
        <v>106</v>
      </c>
      <c r="D38" s="117">
        <v>816</v>
      </c>
      <c r="E38" s="122"/>
      <c r="F38" s="127">
        <v>3</v>
      </c>
      <c r="G38" s="128" t="s">
        <v>200</v>
      </c>
      <c r="H38" s="129" t="s">
        <v>111</v>
      </c>
      <c r="I38" s="130">
        <v>2255</v>
      </c>
      <c r="K38" s="131">
        <v>10</v>
      </c>
      <c r="L38" s="132" t="s">
        <v>198</v>
      </c>
      <c r="M38" s="133" t="s">
        <v>116</v>
      </c>
      <c r="N38" s="134">
        <v>3497</v>
      </c>
    </row>
    <row r="39" spans="1:14" ht="19.5" thickBot="1" thickTop="1">
      <c r="A39" s="122"/>
      <c r="B39" s="135"/>
      <c r="C39" s="136"/>
      <c r="D39" s="137"/>
      <c r="E39" s="138"/>
      <c r="F39" s="135"/>
      <c r="G39" s="138"/>
      <c r="H39" s="139"/>
      <c r="K39" s="140"/>
      <c r="L39" s="141" t="s">
        <v>201</v>
      </c>
      <c r="M39" s="142" t="s">
        <v>202</v>
      </c>
      <c r="N39" s="143">
        <v>105993</v>
      </c>
    </row>
    <row r="40" spans="1:8" ht="16.5" thickTop="1">
      <c r="A40" s="122"/>
      <c r="B40" s="135" t="s">
        <v>203</v>
      </c>
      <c r="C40" s="136"/>
      <c r="D40" s="137"/>
      <c r="E40" s="138"/>
      <c r="F40" s="135"/>
      <c r="G40" s="138"/>
      <c r="H40" s="139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workbookViewId="0" topLeftCell="V8">
      <selection activeCell="Z23" sqref="Z23"/>
    </sheetView>
  </sheetViews>
  <sheetFormatPr defaultColWidth="9.00390625" defaultRowHeight="12.75"/>
  <cols>
    <col min="33" max="33" width="3.75390625" style="0" customWidth="1"/>
  </cols>
  <sheetData>
    <row r="1" spans="25:41" ht="15"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2" spans="25:41" ht="15"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</row>
    <row r="3" spans="25:41" ht="15"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</row>
    <row r="4" spans="25:41" ht="15"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</row>
    <row r="5" spans="25:41" ht="15"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3:41" ht="12.75" customHeight="1">
      <c r="C6" s="145" t="s">
        <v>204</v>
      </c>
      <c r="D6" s="145" t="s">
        <v>205</v>
      </c>
      <c r="E6" s="145" t="s">
        <v>206</v>
      </c>
      <c r="F6" s="145" t="s">
        <v>165</v>
      </c>
      <c r="G6" s="145" t="s">
        <v>191</v>
      </c>
      <c r="H6" s="145" t="s">
        <v>129</v>
      </c>
      <c r="I6" s="145" t="s">
        <v>207</v>
      </c>
      <c r="J6" s="145" t="s">
        <v>163</v>
      </c>
      <c r="K6" s="145" t="s">
        <v>184</v>
      </c>
      <c r="L6" s="145" t="s">
        <v>200</v>
      </c>
      <c r="M6" s="145" t="s">
        <v>208</v>
      </c>
      <c r="N6" s="145" t="s">
        <v>209</v>
      </c>
      <c r="O6" s="145" t="s">
        <v>167</v>
      </c>
      <c r="P6" s="145" t="s">
        <v>198</v>
      </c>
      <c r="T6" t="s">
        <v>210</v>
      </c>
      <c r="U6" s="146">
        <v>0.894</v>
      </c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</row>
    <row r="7" spans="3:41" ht="15">
      <c r="C7">
        <v>10533</v>
      </c>
      <c r="D7">
        <v>6205</v>
      </c>
      <c r="E7">
        <v>7977</v>
      </c>
      <c r="F7">
        <v>6554</v>
      </c>
      <c r="G7">
        <v>11811</v>
      </c>
      <c r="H7">
        <v>4922</v>
      </c>
      <c r="I7">
        <v>6279</v>
      </c>
      <c r="J7">
        <v>4263</v>
      </c>
      <c r="K7">
        <v>4552</v>
      </c>
      <c r="L7">
        <v>3764</v>
      </c>
      <c r="M7">
        <v>7988</v>
      </c>
      <c r="N7">
        <v>9032</v>
      </c>
      <c r="O7">
        <v>10418</v>
      </c>
      <c r="P7">
        <v>11695</v>
      </c>
      <c r="T7" t="s">
        <v>211</v>
      </c>
      <c r="U7" s="146">
        <v>0.016</v>
      </c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</row>
    <row r="8" spans="20:41" ht="15">
      <c r="T8" t="s">
        <v>212</v>
      </c>
      <c r="U8" s="146">
        <v>0.012</v>
      </c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</row>
    <row r="9" spans="20:41" ht="15">
      <c r="T9" t="s">
        <v>213</v>
      </c>
      <c r="U9" s="146">
        <v>0.078</v>
      </c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</row>
    <row r="10" spans="25:41" ht="15"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</row>
    <row r="11" spans="25:41" ht="15"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</row>
    <row r="12" spans="25:41" ht="15"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</row>
    <row r="13" spans="20:41" ht="15">
      <c r="T13" t="s">
        <v>214</v>
      </c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</row>
    <row r="14" spans="25:41" ht="15"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</row>
    <row r="15" spans="3:41" ht="12.75" customHeight="1">
      <c r="C15" s="145" t="s">
        <v>204</v>
      </c>
      <c r="D15" s="145" t="s">
        <v>205</v>
      </c>
      <c r="E15" s="145" t="s">
        <v>206</v>
      </c>
      <c r="F15" s="145" t="s">
        <v>165</v>
      </c>
      <c r="G15" s="145" t="s">
        <v>191</v>
      </c>
      <c r="H15" s="145" t="s">
        <v>129</v>
      </c>
      <c r="I15" s="145" t="s">
        <v>207</v>
      </c>
      <c r="J15" s="145" t="s">
        <v>163</v>
      </c>
      <c r="K15" s="145" t="s">
        <v>184</v>
      </c>
      <c r="L15" s="145" t="s">
        <v>200</v>
      </c>
      <c r="M15" s="145" t="s">
        <v>208</v>
      </c>
      <c r="N15" s="145" t="s">
        <v>209</v>
      </c>
      <c r="O15" s="145" t="s">
        <v>167</v>
      </c>
      <c r="P15" s="145" t="s">
        <v>198</v>
      </c>
      <c r="T15" t="s">
        <v>215</v>
      </c>
      <c r="U15" s="147">
        <v>0.221</v>
      </c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</row>
    <row r="16" spans="2:41" ht="15">
      <c r="B16" t="s">
        <v>216</v>
      </c>
      <c r="C16">
        <v>866</v>
      </c>
      <c r="D16">
        <v>444</v>
      </c>
      <c r="E16">
        <v>530</v>
      </c>
      <c r="F16">
        <v>392</v>
      </c>
      <c r="G16">
        <v>682</v>
      </c>
      <c r="H16">
        <v>350</v>
      </c>
      <c r="I16">
        <v>415</v>
      </c>
      <c r="J16">
        <v>232</v>
      </c>
      <c r="K16">
        <v>319</v>
      </c>
      <c r="L16">
        <v>274</v>
      </c>
      <c r="M16">
        <v>660</v>
      </c>
      <c r="N16">
        <v>563</v>
      </c>
      <c r="O16">
        <v>641</v>
      </c>
      <c r="P16">
        <v>870</v>
      </c>
      <c r="T16" t="s">
        <v>217</v>
      </c>
      <c r="U16" s="146">
        <v>0.445</v>
      </c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</row>
    <row r="17" spans="2:41" ht="15">
      <c r="B17" t="s">
        <v>218</v>
      </c>
      <c r="C17">
        <v>855</v>
      </c>
      <c r="D17">
        <v>417</v>
      </c>
      <c r="E17">
        <v>528</v>
      </c>
      <c r="F17">
        <v>395</v>
      </c>
      <c r="G17">
        <v>762</v>
      </c>
      <c r="H17">
        <v>333</v>
      </c>
      <c r="I17">
        <v>496</v>
      </c>
      <c r="J17">
        <v>223</v>
      </c>
      <c r="K17">
        <v>285</v>
      </c>
      <c r="L17">
        <v>219</v>
      </c>
      <c r="M17">
        <v>704</v>
      </c>
      <c r="N17">
        <v>488</v>
      </c>
      <c r="O17">
        <v>668</v>
      </c>
      <c r="P17">
        <v>902</v>
      </c>
      <c r="T17" t="s">
        <v>219</v>
      </c>
      <c r="U17" s="146">
        <v>0.092</v>
      </c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</row>
    <row r="18" spans="20:41" ht="15">
      <c r="T18" t="s">
        <v>220</v>
      </c>
      <c r="U18" s="146">
        <v>0.222</v>
      </c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</row>
    <row r="19" spans="20:41" ht="15">
      <c r="T19" t="s">
        <v>221</v>
      </c>
      <c r="U19" s="148">
        <v>0.02</v>
      </c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</row>
    <row r="20" spans="25:41" ht="15"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</row>
    <row r="21" spans="25:41" ht="15"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</row>
    <row r="22" spans="25:41" ht="15"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</row>
    <row r="23" spans="25:41" ht="15"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</row>
    <row r="24" spans="25:41" ht="15"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</row>
    <row r="25" spans="25:41" ht="15"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</row>
    <row r="26" spans="25:41" ht="15"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</row>
    <row r="27" spans="25:41" ht="15"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</row>
    <row r="28" spans="25:41" ht="15"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</row>
    <row r="29" spans="25:41" ht="15"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</row>
    <row r="30" spans="25:41" ht="15"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</row>
    <row r="31" spans="25:41" ht="15"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</row>
    <row r="32" spans="25:41" ht="15"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</row>
    <row r="33" spans="25:41" ht="15"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</row>
    <row r="34" spans="25:41" ht="15"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</row>
    <row r="35" spans="25:41" ht="15"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</row>
    <row r="36" spans="25:41" ht="15"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</row>
    <row r="37" spans="25:41" ht="15"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</row>
    <row r="38" spans="25:41" ht="15"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</row>
    <row r="39" spans="25:41" ht="15"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</row>
    <row r="40" spans="25:41" ht="15"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</row>
    <row r="41" spans="25:41" ht="15"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</row>
    <row r="42" spans="25:41" ht="15"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</row>
    <row r="43" spans="25:41" ht="15"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</row>
    <row r="44" spans="25:41" ht="15"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</row>
    <row r="45" spans="25:41" ht="15"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Talarczyk Dorota</dc:creator>
  <cp:keywords/>
  <dc:description/>
  <cp:lastModifiedBy>wup</cp:lastModifiedBy>
  <dcterms:created xsi:type="dcterms:W3CDTF">2002-09-17T07:16:35Z</dcterms:created>
  <dcterms:modified xsi:type="dcterms:W3CDTF">2002-09-17T12:40:23Z</dcterms:modified>
  <cp:category/>
  <cp:version/>
  <cp:contentType/>
  <cp:contentStatus/>
</cp:coreProperties>
</file>