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strona 1-2" sheetId="1" r:id="rId1"/>
    <sheet name="strona 3" sheetId="2" r:id="rId2"/>
    <sheet name="strona 4" sheetId="3" r:id="rId3"/>
  </sheets>
  <externalReferences>
    <externalReference r:id="rId6"/>
  </externalReferences>
  <definedNames>
    <definedName name="_xlnm.Print_Area" localSheetId="0">'strona 1-2'!$C$40:$T$72</definedName>
  </definedNames>
  <calcPr fullCalcOnLoad="1"/>
</workbook>
</file>

<file path=xl/sharedStrings.xml><?xml version="1.0" encoding="utf-8"?>
<sst xmlns="http://schemas.openxmlformats.org/spreadsheetml/2006/main" count="394" uniqueCount="222">
  <si>
    <t>Wojewódzki Urząd Pracy w Zielonej Górze</t>
  </si>
  <si>
    <t>ul. Wyspiańskiego 15</t>
  </si>
  <si>
    <t>strona 1</t>
  </si>
  <si>
    <t xml:space="preserve">INFORMACJA  O  STANIE  BEZROBOCIA  W  WOJ.  LUBUSKIM  W KWIETNIU 2002 r.   </t>
  </si>
  <si>
    <t>Lp.</t>
  </si>
  <si>
    <t>Wyszczególnienie</t>
  </si>
  <si>
    <t>Powiatowy Urząd  Pracy</t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</si>
  <si>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</si>
  <si>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</si>
  <si>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</si>
  <si>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</si>
  <si>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</si>
  <si>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</si>
  <si>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</si>
  <si>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</si>
  <si>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</si>
  <si>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</si>
  <si>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</si>
  <si>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</si>
  <si>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</si>
  <si>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</si>
  <si>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</si>
  <si>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 xml:space="preserve">Szacunkowa stopa bezrobocia 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</si>
  <si>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</si>
  <si>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</si>
  <si>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</si>
  <si>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</si>
  <si>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2.</t>
  </si>
  <si>
    <t>Rejestracje w miesiącu sprawozdawczym (napływ):</t>
  </si>
  <si>
    <t>w tym: - zarejestrowani po raz pierwszy [liczba]</t>
  </si>
  <si>
    <t xml:space="preserve">            zarejestrowani po raz pierwszy [%]</t>
  </si>
  <si>
    <t>3.</t>
  </si>
  <si>
    <t>Wyrejestrowania w miesiącu sprawozdawczym (odpływ):</t>
  </si>
  <si>
    <t xml:space="preserve"> </t>
  </si>
  <si>
    <t>w tym: z tytułu podjęcia pracy</t>
  </si>
  <si>
    <t xml:space="preserve">                       - z tego: podjęcia pracy niesubsydiowanej</t>
  </si>
  <si>
    <t xml:space="preserve">           z tytułu nie potwierdzenia gotowości do pracy</t>
  </si>
  <si>
    <t>II. Wybrane elementy struktury bezrobocia</t>
  </si>
  <si>
    <t>Kobiety [liczba]</t>
  </si>
  <si>
    <t xml:space="preserve">            [%]</t>
  </si>
  <si>
    <t>Absolwenci [liczba]</t>
  </si>
  <si>
    <t>Zwolnieni z przyczyn dotyczących zakładu pracy [liczba]</t>
  </si>
  <si>
    <t>4.</t>
  </si>
  <si>
    <t>Z prawem do zasiłku [liczba]</t>
  </si>
  <si>
    <t>5.</t>
  </si>
  <si>
    <t>Niepełnosprawni [liczba]</t>
  </si>
  <si>
    <t>6.</t>
  </si>
  <si>
    <t>Zamieszkali na wsi [liczba]</t>
  </si>
  <si>
    <t>III. Pośrednictwo pracy</t>
  </si>
  <si>
    <t>Liczba ofert pracy  w miesiącu sprawozdawczym</t>
  </si>
  <si>
    <t>w tym: na pracę w ramach aktywnych form przeciwdziałania bezrobociu</t>
  </si>
  <si>
    <t>Wzrost (+) lub spadek (-) liczby ofert pracy w stosunku do miesiąca poprzedniego</t>
  </si>
  <si>
    <t>IV. Zgłoszenia zwolnień z przyczyn dotyczących zakładu pracy</t>
  </si>
  <si>
    <t>Liczba zakładów, które w okresie sprawozdawczym zgłosiły zwolnienia z przyczyn dotyczących zakładu pracy</t>
  </si>
  <si>
    <t xml:space="preserve">Liczba osób objętych w okresie sprawozdawczym zwolnieniami z przyczyn dotyczących zakładu pracy </t>
  </si>
  <si>
    <t>strona 2</t>
  </si>
  <si>
    <t>V. Aktywne formy przeciwdziałania bezrobociu</t>
  </si>
  <si>
    <t xml:space="preserve">Liczba osób bezrobotnych, które w miesiącu sprawozdawczym rozpoczęły szkolenia </t>
  </si>
  <si>
    <t>Liczba osób bezrobotnych, które rozpoczęły szkolenia – narastająco od początku roku</t>
  </si>
  <si>
    <t>Liczba osób bezrobotnych, które w miesiącu sprawozdawczym rozpoczęły prace interwencyjne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</si>
  <si>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</si>
  <si>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</si>
  <si>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</si>
  <si>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>Liczba absolwentów, którzy w miesiącu sprawozdawczym rozpoczęli pracę w ramach umów absolwenckich</t>
  </si>
  <si>
    <t>Liczba absolwentów, którzy rozpoczęli pracę w ramach umów absolwenckich – narastająco od początku roku</t>
  </si>
  <si>
    <t xml:space="preserve">Liczba absolwentów, którzy w miesiącu sprawozdawczym rozpoczęli staże pracy  </t>
  </si>
  <si>
    <t>Liczba absolwentów, którzy rozpoczęli staże – narastająco od początku roku</t>
  </si>
  <si>
    <t xml:space="preserve">Liczba absolwentów, którzy w miesiącu sprawozdawczym rozpoczęli szkolenia  </t>
  </si>
  <si>
    <t>Liczba absolwentów, którzy rozpoczęli szkolenia – narastająco od początku roku</t>
  </si>
  <si>
    <t>7.</t>
  </si>
  <si>
    <t>Liczba absolwentów, którzy w miesiącu sprawozdawczym rozpoczęli roboty publiczne dla absolwentów</t>
  </si>
  <si>
    <t>Liczba absolwentów, którzy rozpoczęli roboty publiczne dla absolwentów – narastająco od początku roku</t>
  </si>
  <si>
    <t>8.</t>
  </si>
  <si>
    <t xml:space="preserve">Liczba pożyczek udzielonych w miesiącu sprawozdawczym osobom bezrobotnym na podjęcie działalności gospodarczej  </t>
  </si>
  <si>
    <t>Liczba pożyczek udzielonych osobom bezrobotnym na podjęcie działalności gospodarczej  – narastająco od początku roku</t>
  </si>
  <si>
    <t>9.</t>
  </si>
  <si>
    <t>Pożyczki udzielone w miesiącu sprawozdawczym pracodawcom na stworzenie nowych miejsc pracy (liczba miejsc pracy)</t>
  </si>
  <si>
    <t>Pożyczki udzielone pracodawcom na stworzenie nowych miejsc pracy (liczba miejsc pracy) – narastająco od początku roku</t>
  </si>
  <si>
    <t>10.</t>
  </si>
  <si>
    <t>Liczba osób bezrobotnych, które w miesiącu sprawozdawczym otrzymały pożyczki szkoleniowe</t>
  </si>
  <si>
    <t>Liczba osób bezrobotnych, które otrzymały pożyczki szkoleniowe – narastająco od początku roku</t>
  </si>
  <si>
    <t>11.</t>
  </si>
  <si>
    <t>Liczba osób bezrobotnych, które w miesiącu sprawozdawczym rozpoczęły udział w programach specjalnych</t>
  </si>
  <si>
    <t>Liczba osób bezrobotnych, które rozpoczęły udział w programach specjalnych – narastająco od początku roku</t>
  </si>
  <si>
    <t>12.</t>
  </si>
  <si>
    <t>Liczba osób bezrobotnych, za których w miesiącu sprawozdawczym rozpoczęto refundację składki ZUS</t>
  </si>
  <si>
    <t>Liczba osób bezrobotnych, za których rozpoczęto refundację składki ZUS – narastająco od początku roku</t>
  </si>
  <si>
    <t>13.</t>
  </si>
  <si>
    <t xml:space="preserve">Liczba osób bezrobotnych (po utracie statusu absolwenta), które w miesiącu sprawozdawczym otrzymały stypendium na kontynuację nauki </t>
  </si>
  <si>
    <t>Liczba osób bezrobotnych (po utracie statusu absolwenta), które otrzymały stypendium na kontynuację nauki  – narastająco od początku roku</t>
  </si>
  <si>
    <t>14.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</si>
  <si>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</si>
  <si>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</si>
  <si>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</si>
  <si>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</si>
  <si>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</si>
  <si>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</si>
  <si>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Liczba  bezrobotnych w układzie Powiatowych Urzędów Pracy i gmin woj. lubuskiego zarejestrowanych</t>
  </si>
  <si>
    <t>na koniec KWIETNIA 2002 r.</t>
  </si>
  <si>
    <t xml:space="preserve"> NAZWA</t>
  </si>
  <si>
    <t>Ilość bezrobotnych</t>
  </si>
  <si>
    <t>NAZWA</t>
  </si>
  <si>
    <t>I</t>
  </si>
  <si>
    <t>GORZÓW WLKP.</t>
  </si>
  <si>
    <t>PUP</t>
  </si>
  <si>
    <t>Siedlisko</t>
  </si>
  <si>
    <t>g.</t>
  </si>
  <si>
    <t>X.</t>
  </si>
  <si>
    <t>ZIELONA GÓRA</t>
  </si>
  <si>
    <t>Bogdaniec</t>
  </si>
  <si>
    <t>Babimost</t>
  </si>
  <si>
    <t>gm.</t>
  </si>
  <si>
    <t>Deszczno</t>
  </si>
  <si>
    <t>V.</t>
  </si>
  <si>
    <t>Bojadła</t>
  </si>
  <si>
    <t>Gorzów Wlkp.</t>
  </si>
  <si>
    <t>m.</t>
  </si>
  <si>
    <t>Cybinka</t>
  </si>
  <si>
    <t>Czerwieńsk</t>
  </si>
  <si>
    <t>Kłodawa</t>
  </si>
  <si>
    <t>Górzyca</t>
  </si>
  <si>
    <t>Kargowa</t>
  </si>
  <si>
    <t>Kostrzyn</t>
  </si>
  <si>
    <t>Ośno Lubuskie</t>
  </si>
  <si>
    <t>Nowogród Bobrzański</t>
  </si>
  <si>
    <t>Lubiszyn</t>
  </si>
  <si>
    <t>Rzepin</t>
  </si>
  <si>
    <t>Sulechów</t>
  </si>
  <si>
    <t>Santok</t>
  </si>
  <si>
    <t>Słubice</t>
  </si>
  <si>
    <t>Świdnica</t>
  </si>
  <si>
    <t>Witnica</t>
  </si>
  <si>
    <t>Trzebiechów</t>
  </si>
  <si>
    <t>VI.</t>
  </si>
  <si>
    <t>STRZELCE KRAJ.</t>
  </si>
  <si>
    <t>Zabór</t>
  </si>
  <si>
    <t>II</t>
  </si>
  <si>
    <t>KROSNO ODRZ.</t>
  </si>
  <si>
    <t>Dobiegniew</t>
  </si>
  <si>
    <t>Zielona Góra</t>
  </si>
  <si>
    <t>Bobrowice</t>
  </si>
  <si>
    <t>Drezdenko</t>
  </si>
  <si>
    <t>Bytnica</t>
  </si>
  <si>
    <t>Stare Kurowo</t>
  </si>
  <si>
    <t>Dąbie</t>
  </si>
  <si>
    <t>Strzelce Krajeńskie</t>
  </si>
  <si>
    <t>XI.</t>
  </si>
  <si>
    <t>Gubin</t>
  </si>
  <si>
    <t>Zwierzyn</t>
  </si>
  <si>
    <t>Brzeźnica</t>
  </si>
  <si>
    <t>Gozdnica</t>
  </si>
  <si>
    <t>Krosno Odrz.</t>
  </si>
  <si>
    <t>VII.</t>
  </si>
  <si>
    <t>Iłowa</t>
  </si>
  <si>
    <t>Maszewo</t>
  </si>
  <si>
    <t>Krzeszyce</t>
  </si>
  <si>
    <t>Małomice</t>
  </si>
  <si>
    <t>Lubniewice</t>
  </si>
  <si>
    <t>Niegosławice</t>
  </si>
  <si>
    <t>III</t>
  </si>
  <si>
    <t>Słońsk</t>
  </si>
  <si>
    <t>Szprotawa</t>
  </si>
  <si>
    <t>Bledzew</t>
  </si>
  <si>
    <t>Sulęcin</t>
  </si>
  <si>
    <t>Wymiarki</t>
  </si>
  <si>
    <t>Międzyrzecz</t>
  </si>
  <si>
    <t>Torzym</t>
  </si>
  <si>
    <t>Żagań</t>
  </si>
  <si>
    <t>Przytoczna</t>
  </si>
  <si>
    <t>Pszczew</t>
  </si>
  <si>
    <t>VIII.</t>
  </si>
  <si>
    <t>Skwierzyna</t>
  </si>
  <si>
    <t>Lubrza</t>
  </si>
  <si>
    <t>XII.</t>
  </si>
  <si>
    <t>Trzciel</t>
  </si>
  <si>
    <t>Łagów</t>
  </si>
  <si>
    <t>Brody</t>
  </si>
  <si>
    <t>Skąpe</t>
  </si>
  <si>
    <t>Jasień</t>
  </si>
  <si>
    <t>IV</t>
  </si>
  <si>
    <t>NOWA SÓL</t>
  </si>
  <si>
    <t>Szczaniec</t>
  </si>
  <si>
    <t>Lipinki Łużyckie</t>
  </si>
  <si>
    <t>Bytom Odrzański</t>
  </si>
  <si>
    <t>Świebodzin</t>
  </si>
  <si>
    <t>Lubsko</t>
  </si>
  <si>
    <t>Kolsko</t>
  </si>
  <si>
    <t>Zbąszynek</t>
  </si>
  <si>
    <t>Łęknica</t>
  </si>
  <si>
    <t>Kożuchów</t>
  </si>
  <si>
    <t>Przewóz</t>
  </si>
  <si>
    <t>Nowa Sól</t>
  </si>
  <si>
    <t>IX.</t>
  </si>
  <si>
    <t>Trzebiel</t>
  </si>
  <si>
    <t>Sława</t>
  </si>
  <si>
    <t>Tuplice</t>
  </si>
  <si>
    <t>Nowe Miasteczko</t>
  </si>
  <si>
    <t>Szlichtyngowa</t>
  </si>
  <si>
    <t>Żary</t>
  </si>
  <si>
    <t>Otyń</t>
  </si>
  <si>
    <t>Wschowa</t>
  </si>
  <si>
    <t>OGÓŁEM:</t>
  </si>
  <si>
    <t>woj.</t>
  </si>
  <si>
    <t>g. - gmina wiejska, gm. - gmina wiejsko-miejska, m. - miasto</t>
  </si>
  <si>
    <t>Gorzów Wlkp.(powiat grodzki)</t>
  </si>
  <si>
    <t>Gorzów Wlkp.(powiat ziemski)</t>
  </si>
  <si>
    <t>Krosno O.</t>
  </si>
  <si>
    <t>Strzelce Kraj.</t>
  </si>
  <si>
    <t>Zielona Góra (powiat grodzki)</t>
  </si>
  <si>
    <t>Zielona Góra (powiat ziemski</t>
  </si>
  <si>
    <t>praca niesubsydiowana</t>
  </si>
  <si>
    <t>prace interwencyjne</t>
  </si>
  <si>
    <t>roboty publiczne</t>
  </si>
  <si>
    <t>inna praca</t>
  </si>
  <si>
    <t>Struktura poziomu wykształcenia absolwentów</t>
  </si>
  <si>
    <t>wyższe</t>
  </si>
  <si>
    <t>napływ</t>
  </si>
  <si>
    <t>policealne i średnie zawodowe</t>
  </si>
  <si>
    <t>odpływ</t>
  </si>
  <si>
    <t>średnie ogólne</t>
  </si>
  <si>
    <t>zasadnicze zawodowe</t>
  </si>
  <si>
    <t>pozostałe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</si>
</sst>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_)"/>
  </numFmts>
  <fonts count="42"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Times New Roman CE"/>
      <family val="1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Times New Roman CE"/>
      <family val="1"/>
    </font>
    <font>
      <b/>
      <sz val="12"/>
      <name val="Arial"/>
      <family val="2"/>
    </font>
    <font>
      <sz val="14"/>
      <name val="Arial Narrow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6"/>
      <name val="Arial CE"/>
      <family val="0"/>
    </font>
    <font>
      <sz val="16"/>
      <name val="Arial"/>
      <family val="2"/>
    </font>
    <font>
      <i/>
      <sz val="16"/>
      <name val="Arial"/>
      <family val="2"/>
    </font>
    <font>
      <sz val="13"/>
      <name val="Arial Narrow"/>
      <family val="2"/>
    </font>
    <font>
      <sz val="10"/>
      <name val="Arial Narrow"/>
      <family val="2"/>
    </font>
    <font>
      <sz val="12"/>
      <name val="Arial"/>
      <family val="2"/>
    </font>
    <font>
      <b/>
      <sz val="10"/>
      <name val="Times New Roman CE"/>
      <family val="1"/>
    </font>
    <font>
      <sz val="15"/>
      <name val="Arial"/>
      <family val="2"/>
    </font>
    <font>
      <b/>
      <sz val="18"/>
      <name val="Arial"/>
      <family val="2"/>
    </font>
    <font>
      <b/>
      <sz val="10"/>
      <name val="Arial Narrow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1.75"/>
      <name val="Arial CE"/>
      <family val="2"/>
    </font>
    <font>
      <sz val="17.25"/>
      <name val="Arial CE"/>
      <family val="0"/>
    </font>
    <font>
      <b/>
      <sz val="6"/>
      <name val="Arial CE"/>
      <family val="2"/>
    </font>
    <font>
      <sz val="17"/>
      <name val="Arial CE"/>
      <family val="0"/>
    </font>
    <font>
      <sz val="4.75"/>
      <name val="Arial CE"/>
      <family val="2"/>
    </font>
    <font>
      <b/>
      <sz val="5.25"/>
      <name val="Arial CE"/>
      <family val="2"/>
    </font>
    <font>
      <b/>
      <sz val="5.75"/>
      <name val="Arial CE"/>
      <family val="2"/>
    </font>
    <font>
      <sz val="5.75"/>
      <name val="Arial CE"/>
      <family val="2"/>
    </font>
    <font>
      <sz val="31.75"/>
      <name val="Times New Roman CE"/>
      <family val="0"/>
    </font>
    <font>
      <sz val="18.75"/>
      <name val="Times New Roman CE"/>
      <family val="0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medium"/>
      <top style="medium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double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right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2" fontId="13" fillId="0" borderId="7" xfId="0" applyNumberFormat="1" applyFont="1" applyFill="1" applyBorder="1" applyAlignment="1">
      <alignment horizontal="center" vertical="center"/>
    </xf>
    <xf numFmtId="2" fontId="14" fillId="0" borderId="7" xfId="0" applyNumberFormat="1" applyFont="1" applyFill="1" applyBorder="1" applyAlignment="1">
      <alignment horizontal="center" vertical="center"/>
    </xf>
    <xf numFmtId="2" fontId="14" fillId="0" borderId="8" xfId="0" applyNumberFormat="1" applyFont="1" applyFill="1" applyBorder="1" applyAlignment="1">
      <alignment horizontal="center" vertical="center"/>
    </xf>
    <xf numFmtId="2" fontId="14" fillId="0" borderId="9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/>
    </xf>
    <xf numFmtId="1" fontId="13" fillId="0" borderId="12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/>
    </xf>
    <xf numFmtId="164" fontId="16" fillId="0" borderId="15" xfId="0" applyNumberFormat="1" applyFont="1" applyFill="1" applyBorder="1" applyAlignment="1">
      <alignment horizontal="center" vertical="center" wrapText="1"/>
    </xf>
    <xf numFmtId="164" fontId="16" fillId="0" borderId="17" xfId="0" applyNumberFormat="1" applyFont="1" applyFill="1" applyBorder="1" applyAlignment="1">
      <alignment horizontal="center" vertical="center" wrapText="1"/>
    </xf>
    <xf numFmtId="164" fontId="13" fillId="0" borderId="13" xfId="0" applyNumberFormat="1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/>
    </xf>
    <xf numFmtId="1" fontId="16" fillId="0" borderId="15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1" fontId="16" fillId="0" borderId="19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164" fontId="17" fillId="0" borderId="15" xfId="0" applyNumberFormat="1" applyFont="1" applyFill="1" applyBorder="1" applyAlignment="1">
      <alignment horizontal="center" vertical="center" wrapText="1"/>
    </xf>
    <xf numFmtId="164" fontId="17" fillId="0" borderId="17" xfId="0" applyNumberFormat="1" applyFont="1" applyFill="1" applyBorder="1" applyAlignment="1">
      <alignment horizontal="center" vertical="center" wrapText="1"/>
    </xf>
    <xf numFmtId="164" fontId="14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1" fillId="0" borderId="21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1" fontId="13" fillId="0" borderId="13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31" xfId="0" applyFont="1" applyBorder="1" applyAlignment="1">
      <alignment/>
    </xf>
    <xf numFmtId="0" fontId="16" fillId="0" borderId="17" xfId="0" applyFont="1" applyFill="1" applyBorder="1" applyAlignment="1">
      <alignment horizontal="center" vertical="center" wrapText="1"/>
    </xf>
    <xf numFmtId="164" fontId="17" fillId="0" borderId="19" xfId="0" applyNumberFormat="1" applyFont="1" applyFill="1" applyBorder="1" applyAlignment="1">
      <alignment horizontal="center" vertical="center" wrapText="1"/>
    </xf>
    <xf numFmtId="164" fontId="17" fillId="0" borderId="20" xfId="0" applyNumberFormat="1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/>
    </xf>
    <xf numFmtId="0" fontId="17" fillId="0" borderId="22" xfId="0" applyFont="1" applyFill="1" applyBorder="1" applyAlignment="1">
      <alignment horizontal="center" vertical="center" wrapText="1"/>
    </xf>
    <xf numFmtId="164" fontId="17" fillId="0" borderId="22" xfId="0" applyNumberFormat="1" applyFont="1" applyFill="1" applyBorder="1" applyAlignment="1">
      <alignment horizontal="center" vertical="center" wrapText="1"/>
    </xf>
    <xf numFmtId="164" fontId="17" fillId="0" borderId="33" xfId="0" applyNumberFormat="1" applyFont="1" applyFill="1" applyBorder="1" applyAlignment="1">
      <alignment horizontal="center" vertical="center" wrapText="1"/>
    </xf>
    <xf numFmtId="164" fontId="14" fillId="0" borderId="34" xfId="0" applyNumberFormat="1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 horizontal="right" vertical="top" wrapText="1"/>
    </xf>
    <xf numFmtId="0" fontId="11" fillId="0" borderId="25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/>
    </xf>
    <xf numFmtId="0" fontId="11" fillId="0" borderId="32" xfId="0" applyFont="1" applyBorder="1" applyAlignment="1">
      <alignment/>
    </xf>
    <xf numFmtId="0" fontId="22" fillId="0" borderId="42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37" xfId="0" applyBorder="1" applyAlignment="1">
      <alignment/>
    </xf>
    <xf numFmtId="0" fontId="27" fillId="0" borderId="2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27" fillId="0" borderId="43" xfId="0" applyFont="1" applyBorder="1" applyAlignment="1">
      <alignment horizontal="center" wrapText="1"/>
    </xf>
    <xf numFmtId="0" fontId="27" fillId="0" borderId="27" xfId="0" applyFont="1" applyBorder="1" applyAlignment="1">
      <alignment horizontal="center" wrapText="1"/>
    </xf>
    <xf numFmtId="0" fontId="28" fillId="0" borderId="35" xfId="0" applyFont="1" applyBorder="1" applyAlignment="1">
      <alignment horizontal="center"/>
    </xf>
    <xf numFmtId="0" fontId="28" fillId="0" borderId="19" xfId="0" applyFont="1" applyBorder="1" applyAlignment="1" applyProtection="1">
      <alignment horizontal="left"/>
      <protection/>
    </xf>
    <xf numFmtId="0" fontId="28" fillId="0" borderId="19" xfId="0" applyFont="1" applyBorder="1" applyAlignment="1" applyProtection="1">
      <alignment horizontal="center"/>
      <protection/>
    </xf>
    <xf numFmtId="167" fontId="28" fillId="0" borderId="44" xfId="0" applyNumberFormat="1" applyFont="1" applyBorder="1" applyAlignment="1" applyProtection="1">
      <alignment horizontal="right"/>
      <protection/>
    </xf>
    <xf numFmtId="0" fontId="29" fillId="0" borderId="35" xfId="0" applyFont="1" applyBorder="1" applyAlignment="1">
      <alignment horizontal="center"/>
    </xf>
    <xf numFmtId="0" fontId="29" fillId="0" borderId="19" xfId="0" applyFont="1" applyBorder="1" applyAlignment="1" applyProtection="1">
      <alignment horizontal="left"/>
      <protection/>
    </xf>
    <xf numFmtId="167" fontId="29" fillId="0" borderId="19" xfId="0" applyNumberFormat="1" applyFont="1" applyBorder="1" applyAlignment="1" applyProtection="1">
      <alignment/>
      <protection/>
    </xf>
    <xf numFmtId="167" fontId="29" fillId="0" borderId="44" xfId="0" applyNumberFormat="1" applyFont="1" applyBorder="1" applyAlignment="1" applyProtection="1">
      <alignment/>
      <protection/>
    </xf>
    <xf numFmtId="167" fontId="28" fillId="0" borderId="19" xfId="0" applyNumberFormat="1" applyFont="1" applyBorder="1" applyAlignment="1" applyProtection="1">
      <alignment/>
      <protection/>
    </xf>
    <xf numFmtId="167" fontId="28" fillId="0" borderId="44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3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28" fillId="0" borderId="14" xfId="0" applyFont="1" applyBorder="1" applyAlignment="1" applyProtection="1">
      <alignment horizontal="left"/>
      <protection/>
    </xf>
    <xf numFmtId="167" fontId="28" fillId="0" borderId="14" xfId="0" applyNumberFormat="1" applyFont="1" applyBorder="1" applyAlignment="1" applyProtection="1">
      <alignment/>
      <protection/>
    </xf>
    <xf numFmtId="0" fontId="29" fillId="0" borderId="32" xfId="0" applyFont="1" applyBorder="1" applyAlignment="1">
      <alignment horizontal="center"/>
    </xf>
    <xf numFmtId="0" fontId="29" fillId="0" borderId="45" xfId="0" applyFont="1" applyBorder="1" applyAlignment="1" applyProtection="1">
      <alignment horizontal="left"/>
      <protection/>
    </xf>
    <xf numFmtId="167" fontId="29" fillId="0" borderId="45" xfId="0" applyNumberFormat="1" applyFont="1" applyBorder="1" applyAlignment="1" applyProtection="1">
      <alignment/>
      <protection/>
    </xf>
    <xf numFmtId="167" fontId="29" fillId="0" borderId="46" xfId="0" applyNumberFormat="1" applyFont="1" applyBorder="1" applyAlignment="1" applyProtection="1">
      <alignment/>
      <protection/>
    </xf>
    <xf numFmtId="167" fontId="29" fillId="0" borderId="18" xfId="0" applyNumberFormat="1" applyFont="1" applyBorder="1" applyAlignment="1" applyProtection="1">
      <alignment horizontal="center"/>
      <protection/>
    </xf>
    <xf numFmtId="167" fontId="29" fillId="0" borderId="42" xfId="0" applyNumberFormat="1" applyFont="1" applyBorder="1" applyAlignment="1" applyProtection="1">
      <alignment/>
      <protection/>
    </xf>
    <xf numFmtId="167" fontId="29" fillId="0" borderId="47" xfId="0" applyNumberFormat="1" applyFont="1" applyBorder="1" applyAlignment="1" applyProtection="1">
      <alignment/>
      <protection/>
    </xf>
    <xf numFmtId="167" fontId="29" fillId="0" borderId="48" xfId="0" applyNumberFormat="1" applyFont="1" applyBorder="1" applyAlignment="1" applyProtection="1">
      <alignment/>
      <protection/>
    </xf>
    <xf numFmtId="0" fontId="28" fillId="0" borderId="0" xfId="0" applyFont="1" applyBorder="1" applyAlignment="1" applyProtection="1">
      <alignment horizontal="left"/>
      <protection/>
    </xf>
    <xf numFmtId="167" fontId="29" fillId="0" borderId="0" xfId="0" applyNumberFormat="1" applyFont="1" applyBorder="1" applyAlignment="1" applyProtection="1">
      <alignment/>
      <protection/>
    </xf>
    <xf numFmtId="167" fontId="28" fillId="0" borderId="0" xfId="0" applyNumberFormat="1" applyFont="1" applyBorder="1" applyAlignment="1" applyProtection="1">
      <alignment/>
      <protection/>
    </xf>
    <xf numFmtId="0" fontId="29" fillId="0" borderId="0" xfId="0" applyFont="1" applyBorder="1" applyAlignment="1">
      <alignment horizontal="center"/>
    </xf>
    <xf numFmtId="167" fontId="0" fillId="0" borderId="0" xfId="0" applyNumberFormat="1" applyBorder="1" applyAlignment="1" applyProtection="1">
      <alignment/>
      <protection/>
    </xf>
    <xf numFmtId="167" fontId="26" fillId="0" borderId="49" xfId="0" applyNumberFormat="1" applyFont="1" applyBorder="1" applyAlignment="1" applyProtection="1">
      <alignment/>
      <protection/>
    </xf>
    <xf numFmtId="167" fontId="25" fillId="0" borderId="50" xfId="0" applyNumberFormat="1" applyFont="1" applyBorder="1" applyAlignment="1" applyProtection="1">
      <alignment/>
      <protection/>
    </xf>
    <xf numFmtId="167" fontId="26" fillId="0" borderId="51" xfId="0" applyNumberFormat="1" applyFont="1" applyBorder="1" applyAlignment="1" applyProtection="1">
      <alignment/>
      <protection/>
    </xf>
    <xf numFmtId="167" fontId="25" fillId="0" borderId="12" xfId="0" applyNumberFormat="1" applyFont="1" applyBorder="1" applyAlignment="1" applyProtection="1">
      <alignment/>
      <protection/>
    </xf>
    <xf numFmtId="0" fontId="29" fillId="0" borderId="0" xfId="0" applyFont="1" applyAlignment="1">
      <alignment/>
    </xf>
    <xf numFmtId="0" fontId="31" fillId="0" borderId="0" xfId="0" applyFont="1" applyAlignment="1">
      <alignment horizontal="center" wrapText="1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4" fillId="0" borderId="5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2" fillId="0" borderId="20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20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8" fillId="0" borderId="20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vertical="center" wrapText="1"/>
    </xf>
    <xf numFmtId="0" fontId="24" fillId="0" borderId="2" xfId="0" applyFont="1" applyBorder="1" applyAlignment="1">
      <alignment vertical="center" wrapText="1"/>
    </xf>
    <xf numFmtId="0" fontId="24" fillId="0" borderId="39" xfId="0" applyFont="1" applyBorder="1" applyAlignment="1">
      <alignment vertical="center" wrapText="1"/>
    </xf>
    <xf numFmtId="0" fontId="12" fillId="0" borderId="54" xfId="0" applyFont="1" applyBorder="1" applyAlignment="1">
      <alignment vertical="center" wrapText="1"/>
    </xf>
    <xf numFmtId="0" fontId="12" fillId="0" borderId="55" xfId="0" applyFont="1" applyBorder="1" applyAlignment="1">
      <alignment vertical="center" wrapText="1"/>
    </xf>
    <xf numFmtId="0" fontId="12" fillId="0" borderId="56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57" xfId="0" applyFont="1" applyBorder="1" applyAlignment="1">
      <alignment vertical="center" wrapText="1"/>
    </xf>
    <xf numFmtId="0" fontId="12" fillId="0" borderId="58" xfId="0" applyFont="1" applyBorder="1" applyAlignment="1">
      <alignment vertical="center" wrapText="1"/>
    </xf>
    <xf numFmtId="0" fontId="12" fillId="0" borderId="59" xfId="0" applyFont="1" applyBorder="1" applyAlignment="1">
      <alignment vertical="center" wrapText="1"/>
    </xf>
    <xf numFmtId="0" fontId="19" fillId="0" borderId="20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19" fillId="0" borderId="15" xfId="0" applyFont="1" applyFill="1" applyBorder="1" applyAlignment="1">
      <alignment vertical="center"/>
    </xf>
    <xf numFmtId="0" fontId="19" fillId="0" borderId="28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/>
    </xf>
    <xf numFmtId="0" fontId="19" fillId="0" borderId="28" xfId="0" applyFont="1" applyBorder="1" applyAlignment="1">
      <alignment vertical="center" wrapText="1"/>
    </xf>
    <xf numFmtId="0" fontId="19" fillId="0" borderId="26" xfId="0" applyFont="1" applyBorder="1" applyAlignment="1">
      <alignment vertical="center" wrapText="1"/>
    </xf>
    <xf numFmtId="0" fontId="19" fillId="0" borderId="24" xfId="0" applyFont="1" applyFill="1" applyBorder="1" applyAlignment="1">
      <alignment vertical="center" wrapText="1"/>
    </xf>
    <xf numFmtId="0" fontId="19" fillId="0" borderId="22" xfId="0" applyFont="1" applyFill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20" fillId="0" borderId="53" xfId="0" applyFont="1" applyFill="1" applyBorder="1" applyAlignment="1">
      <alignment horizontal="left"/>
    </xf>
    <xf numFmtId="0" fontId="12" fillId="0" borderId="60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18" fillId="0" borderId="59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Poziom bezrobocia w układzie powiatów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675"/>
          <c:w val="0.987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'strona 4'!$C$6:$P$6</c:f>
              <c:strCache>
                <c:ptCount val="14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Wschowa</c:v>
                </c:pt>
                <c:pt idx="10">
                  <c:v>Zielona Góra (powiat grodzki)</c:v>
                </c:pt>
                <c:pt idx="11">
                  <c:v>Zielona Góra (powiat ziemski</c:v>
                </c:pt>
                <c:pt idx="12">
                  <c:v>Żagań</c:v>
                </c:pt>
                <c:pt idx="13">
                  <c:v>Żary</c:v>
                </c:pt>
              </c:strCache>
            </c:strRef>
          </c:cat>
          <c:val>
            <c:numRef>
              <c:f>'strona 4'!$C$7:$P$7</c:f>
              <c:numCache>
                <c:ptCount val="14"/>
                <c:pt idx="0">
                  <c:v>10445</c:v>
                </c:pt>
                <c:pt idx="1">
                  <c:v>6249</c:v>
                </c:pt>
                <c:pt idx="2">
                  <c:v>8097</c:v>
                </c:pt>
                <c:pt idx="3">
                  <c:v>6436</c:v>
                </c:pt>
                <c:pt idx="4">
                  <c:v>11866</c:v>
                </c:pt>
                <c:pt idx="5">
                  <c:v>5194</c:v>
                </c:pt>
                <c:pt idx="6">
                  <c:v>6542</c:v>
                </c:pt>
                <c:pt idx="7">
                  <c:v>4239</c:v>
                </c:pt>
                <c:pt idx="8">
                  <c:v>4504</c:v>
                </c:pt>
                <c:pt idx="9">
                  <c:v>4106</c:v>
                </c:pt>
                <c:pt idx="10">
                  <c:v>8069</c:v>
                </c:pt>
                <c:pt idx="11">
                  <c:v>9072</c:v>
                </c:pt>
                <c:pt idx="12">
                  <c:v>10589</c:v>
                </c:pt>
                <c:pt idx="13">
                  <c:v>12013</c:v>
                </c:pt>
              </c:numCache>
            </c:numRef>
          </c:val>
        </c:ser>
        <c:axId val="64217701"/>
        <c:axId val="41088398"/>
      </c:barChart>
      <c:catAx>
        <c:axId val="64217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1088398"/>
        <c:crosses val="autoZero"/>
        <c:auto val="1"/>
        <c:lblOffset val="100"/>
        <c:noMultiLvlLbl val="0"/>
      </c:catAx>
      <c:valAx>
        <c:axId val="4108839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64217701"/>
        <c:crossesAt val="1"/>
        <c:crossBetween val="between"/>
        <c:dispUnits/>
      </c:valAx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Struktura odpływu z tytułu podjęć pracy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025"/>
          <c:y val="0.35775"/>
          <c:w val="0.74"/>
          <c:h val="0.487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praca niesubsydiowana
91%
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inna praca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'strona 4'!$T$6:$T$9</c:f>
              <c:strCache>
                <c:ptCount val="4"/>
                <c:pt idx="0">
                  <c:v>praca niesubsydiowana</c:v>
                </c:pt>
                <c:pt idx="1">
                  <c:v>prace interwencyjne</c:v>
                </c:pt>
                <c:pt idx="2">
                  <c:v>roboty publiczne</c:v>
                </c:pt>
                <c:pt idx="3">
                  <c:v>inna praca</c:v>
                </c:pt>
              </c:strCache>
            </c:strRef>
          </c:cat>
          <c:val>
            <c:numRef>
              <c:f>'strona 4'!$U$6:$U$9</c:f>
              <c:numCache>
                <c:ptCount val="4"/>
                <c:pt idx="0">
                  <c:v>0.91</c:v>
                </c:pt>
                <c:pt idx="1">
                  <c:v>0.036</c:v>
                </c:pt>
                <c:pt idx="2">
                  <c:v>0.036</c:v>
                </c:pt>
                <c:pt idx="3">
                  <c:v>0.013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Napływ i odpływ bezrobotnych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25"/>
          <c:w val="0.988"/>
          <c:h val="0.95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'strona 4'!$B$16</c:f>
              <c:strCache>
                <c:ptCount val="1"/>
                <c:pt idx="0">
                  <c:v>napływ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'strona 4'!$C$15:$P$15</c:f>
              <c:strCache>
                <c:ptCount val="14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Wschowa</c:v>
                </c:pt>
                <c:pt idx="10">
                  <c:v>Zielona Góra (powiat grodzki)</c:v>
                </c:pt>
                <c:pt idx="11">
                  <c:v>Zielona Góra (powiat ziemski</c:v>
                </c:pt>
                <c:pt idx="12">
                  <c:v>Żagań</c:v>
                </c:pt>
                <c:pt idx="13">
                  <c:v>Żary</c:v>
                </c:pt>
              </c:strCache>
            </c:strRef>
          </c:cat>
          <c:val>
            <c:numRef>
              <c:f>'strona 4'!$C$16:$P$16</c:f>
              <c:numCache>
                <c:ptCount val="14"/>
                <c:pt idx="0">
                  <c:v>797</c:v>
                </c:pt>
                <c:pt idx="1">
                  <c:v>394</c:v>
                </c:pt>
                <c:pt idx="2">
                  <c:v>445</c:v>
                </c:pt>
                <c:pt idx="3">
                  <c:v>400</c:v>
                </c:pt>
                <c:pt idx="4">
                  <c:v>640</c:v>
                </c:pt>
                <c:pt idx="5">
                  <c:v>266</c:v>
                </c:pt>
                <c:pt idx="6">
                  <c:v>396</c:v>
                </c:pt>
                <c:pt idx="7">
                  <c:v>227</c:v>
                </c:pt>
                <c:pt idx="8">
                  <c:v>295</c:v>
                </c:pt>
                <c:pt idx="9">
                  <c:v>212</c:v>
                </c:pt>
                <c:pt idx="10">
                  <c:v>663</c:v>
                </c:pt>
                <c:pt idx="11">
                  <c:v>573</c:v>
                </c:pt>
                <c:pt idx="12">
                  <c:v>716</c:v>
                </c:pt>
                <c:pt idx="13">
                  <c:v>768</c:v>
                </c:pt>
              </c:numCache>
            </c:numRef>
          </c:val>
        </c:ser>
        <c:ser>
          <c:idx val="1"/>
          <c:order val="1"/>
          <c:tx>
            <c:strRef>
              <c:f>'strona 4'!$B$17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'strona 4'!$C$15:$P$15</c:f>
              <c:strCache>
                <c:ptCount val="14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Wschowa</c:v>
                </c:pt>
                <c:pt idx="10">
                  <c:v>Zielona Góra (powiat grodzki)</c:v>
                </c:pt>
                <c:pt idx="11">
                  <c:v>Zielona Góra (powiat ziemski</c:v>
                </c:pt>
                <c:pt idx="12">
                  <c:v>Żagań</c:v>
                </c:pt>
                <c:pt idx="13">
                  <c:v>Żary</c:v>
                </c:pt>
              </c:strCache>
            </c:strRef>
          </c:cat>
          <c:val>
            <c:numRef>
              <c:f>'strona 4'!$C$17:$P$17</c:f>
              <c:numCache>
                <c:ptCount val="14"/>
                <c:pt idx="0">
                  <c:v>578</c:v>
                </c:pt>
                <c:pt idx="1">
                  <c:v>310</c:v>
                </c:pt>
                <c:pt idx="2">
                  <c:v>426</c:v>
                </c:pt>
                <c:pt idx="3">
                  <c:v>627</c:v>
                </c:pt>
                <c:pt idx="4">
                  <c:v>719</c:v>
                </c:pt>
                <c:pt idx="5">
                  <c:v>315</c:v>
                </c:pt>
                <c:pt idx="6">
                  <c:v>440</c:v>
                </c:pt>
                <c:pt idx="7">
                  <c:v>332</c:v>
                </c:pt>
                <c:pt idx="8">
                  <c:v>427</c:v>
                </c:pt>
                <c:pt idx="9">
                  <c:v>277</c:v>
                </c:pt>
                <c:pt idx="10">
                  <c:v>592</c:v>
                </c:pt>
                <c:pt idx="11">
                  <c:v>619</c:v>
                </c:pt>
                <c:pt idx="12">
                  <c:v>810</c:v>
                </c:pt>
                <c:pt idx="13">
                  <c:v>926</c:v>
                </c:pt>
              </c:numCache>
            </c:numRef>
          </c:val>
        </c:ser>
        <c:axId val="34251263"/>
        <c:axId val="39825912"/>
      </c:barChart>
      <c:catAx>
        <c:axId val="34251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39825912"/>
        <c:crosses val="autoZero"/>
        <c:auto val="1"/>
        <c:lblOffset val="100"/>
        <c:noMultiLvlLbl val="0"/>
      </c:catAx>
      <c:valAx>
        <c:axId val="3982591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34251263"/>
        <c:crossesAt val="1"/>
        <c:crossBetween val="between"/>
        <c:dispUnits/>
      </c:valAx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3245"/>
          <c:y val="0.9605"/>
          <c:w val="0.351"/>
          <c:h val="0.039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Bezrobotni absolwenci wg poziomu wykształcenia
zarejestrowani na koniec kwietnia 2002 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25"/>
          <c:y val="0.29275"/>
          <c:w val="0.71975"/>
          <c:h val="0.488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narHorz">
                <a:fgClr>
                  <a:srgbClr val="333333"/>
                </a:fgClr>
                <a:bgClr>
                  <a:srgbClr val="C0C0C0"/>
                </a:bgClr>
              </a:pattFill>
            </c:spPr>
          </c:dPt>
          <c:dPt>
            <c:idx val="1"/>
            <c:spPr>
              <a:pattFill prst="dkDnDiag">
                <a:fgClr>
                  <a:srgbClr val="C0C0C0"/>
                </a:fgClr>
                <a:bgClr>
                  <a:srgbClr val="969696"/>
                </a:bgClr>
              </a:pattFill>
              <a:ln w="12700">
                <a:solidFill>
                  <a:srgbClr val="969696"/>
                </a:solidFill>
              </a:ln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narVert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gradFill rotWithShape="1">
                <a:gsLst>
                  <a:gs pos="0">
                    <a:srgbClr val="333333"/>
                  </a:gs>
                  <a:gs pos="100000">
                    <a:srgbClr val="171717"/>
                  </a:gs>
                </a:gsLst>
                <a:lin ang="5400000" scaled="1"/>
              </a:gra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wyższe
11%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policealne i średnie zawodowe
34%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zasadnicze zawodowe
44%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'strona 4'!$T$15:$T$19</c:f>
              <c:strCache>
                <c:ptCount val="5"/>
                <c:pt idx="0">
                  <c:v>wyższe</c:v>
                </c:pt>
                <c:pt idx="1">
                  <c:v>policealne i średnie zawodowe</c:v>
                </c:pt>
                <c:pt idx="2">
                  <c:v>średnie ogólne</c:v>
                </c:pt>
                <c:pt idx="3">
                  <c:v>zasadnicze zawodowe</c:v>
                </c:pt>
                <c:pt idx="4">
                  <c:v>pozostałe</c:v>
                </c:pt>
              </c:strCache>
            </c:strRef>
          </c:cat>
          <c:val>
            <c:numRef>
              <c:f>'strona 4'!$U$15:$U$19</c:f>
              <c:numCache>
                <c:ptCount val="5"/>
                <c:pt idx="0">
                  <c:v>0.108</c:v>
                </c:pt>
                <c:pt idx="1">
                  <c:v>0.338</c:v>
                </c:pt>
                <c:pt idx="2">
                  <c:v>0.102</c:v>
                </c:pt>
                <c:pt idx="3">
                  <c:v>0.438</c:v>
                </c:pt>
                <c:pt idx="4">
                  <c:v>0.01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85725</xdr:colOff>
      <xdr:row>1</xdr:row>
      <xdr:rowOff>9525</xdr:rowOff>
    </xdr:from>
    <xdr:to>
      <xdr:col>32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6544925" y="200025"/>
        <a:ext cx="54102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28575</xdr:colOff>
      <xdr:row>1</xdr:row>
      <xdr:rowOff>28575</xdr:rowOff>
    </xdr:from>
    <xdr:to>
      <xdr:col>40</xdr:col>
      <xdr:colOff>609600</xdr:colOff>
      <xdr:row>22</xdr:row>
      <xdr:rowOff>9525</xdr:rowOff>
    </xdr:to>
    <xdr:graphicFrame>
      <xdr:nvGraphicFramePr>
        <xdr:cNvPr id="2" name="Chart 2"/>
        <xdr:cNvGraphicFramePr/>
      </xdr:nvGraphicFramePr>
      <xdr:xfrm>
        <a:off x="22259925" y="219075"/>
        <a:ext cx="538162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0</xdr:colOff>
      <xdr:row>23</xdr:row>
      <xdr:rowOff>28575</xdr:rowOff>
    </xdr:from>
    <xdr:to>
      <xdr:col>40</xdr:col>
      <xdr:colOff>581025</xdr:colOff>
      <xdr:row>43</xdr:row>
      <xdr:rowOff>152400</xdr:rowOff>
    </xdr:to>
    <xdr:graphicFrame>
      <xdr:nvGraphicFramePr>
        <xdr:cNvPr id="3" name="Chart 3"/>
        <xdr:cNvGraphicFramePr/>
      </xdr:nvGraphicFramePr>
      <xdr:xfrm>
        <a:off x="22231350" y="4352925"/>
        <a:ext cx="5381625" cy="3933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85725</xdr:colOff>
      <xdr:row>23</xdr:row>
      <xdr:rowOff>38100</xdr:rowOff>
    </xdr:from>
    <xdr:to>
      <xdr:col>31</xdr:col>
      <xdr:colOff>676275</xdr:colOff>
      <xdr:row>44</xdr:row>
      <xdr:rowOff>0</xdr:rowOff>
    </xdr:to>
    <xdr:graphicFrame>
      <xdr:nvGraphicFramePr>
        <xdr:cNvPr id="4" name="Chart 4"/>
        <xdr:cNvGraphicFramePr/>
      </xdr:nvGraphicFramePr>
      <xdr:xfrm>
        <a:off x="16544925" y="4362450"/>
        <a:ext cx="5391150" cy="396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informacje%20miesi&#281;czne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II"/>
      <sheetName val="I"/>
      <sheetName val="II"/>
      <sheetName val="III"/>
      <sheetName val="IV"/>
      <sheetName val="V"/>
      <sheetName val="VI"/>
      <sheetName val="VII"/>
      <sheetName val="IX"/>
      <sheetName val="X"/>
      <sheetName val="XI"/>
      <sheetName val="XII"/>
    </sheetNames>
    <sheetDataSet>
      <sheetData sheetId="3">
        <row r="46">
          <cell r="F46">
            <v>11</v>
          </cell>
          <cell r="G46">
            <v>4</v>
          </cell>
          <cell r="H46">
            <v>25</v>
          </cell>
          <cell r="I46">
            <v>19</v>
          </cell>
          <cell r="J46">
            <v>11</v>
          </cell>
          <cell r="K46">
            <v>1</v>
          </cell>
          <cell r="L46">
            <v>85</v>
          </cell>
          <cell r="M46">
            <v>14</v>
          </cell>
          <cell r="N46">
            <v>10</v>
          </cell>
          <cell r="O46">
            <v>0</v>
          </cell>
          <cell r="P46">
            <v>18</v>
          </cell>
          <cell r="Q46">
            <v>24</v>
          </cell>
          <cell r="R46">
            <v>10</v>
          </cell>
          <cell r="S46">
            <v>14</v>
          </cell>
        </row>
        <row r="48">
          <cell r="F48">
            <v>55</v>
          </cell>
          <cell r="G48">
            <v>66</v>
          </cell>
          <cell r="H48">
            <v>40</v>
          </cell>
          <cell r="I48">
            <v>37</v>
          </cell>
          <cell r="J48">
            <v>39</v>
          </cell>
          <cell r="K48">
            <v>28</v>
          </cell>
          <cell r="L48">
            <v>28</v>
          </cell>
          <cell r="M48">
            <v>21</v>
          </cell>
          <cell r="N48">
            <v>3</v>
          </cell>
          <cell r="O48">
            <v>0</v>
          </cell>
          <cell r="P48">
            <v>193</v>
          </cell>
          <cell r="Q48">
            <v>5</v>
          </cell>
          <cell r="R48">
            <v>206</v>
          </cell>
          <cell r="S48">
            <v>33</v>
          </cell>
        </row>
        <row r="50">
          <cell r="F50">
            <v>14</v>
          </cell>
          <cell r="G50">
            <v>4</v>
          </cell>
          <cell r="H50">
            <v>9</v>
          </cell>
          <cell r="I50">
            <v>8</v>
          </cell>
          <cell r="J50">
            <v>27</v>
          </cell>
          <cell r="K50">
            <v>7</v>
          </cell>
          <cell r="L50">
            <v>6</v>
          </cell>
          <cell r="M50">
            <v>8</v>
          </cell>
          <cell r="N50">
            <v>10</v>
          </cell>
          <cell r="O50">
            <v>2</v>
          </cell>
          <cell r="P50">
            <v>82</v>
          </cell>
          <cell r="Q50">
            <v>10</v>
          </cell>
          <cell r="R50">
            <v>66</v>
          </cell>
          <cell r="S50">
            <v>9</v>
          </cell>
        </row>
        <row r="52">
          <cell r="F52">
            <v>30</v>
          </cell>
          <cell r="G52">
            <v>7</v>
          </cell>
          <cell r="H52">
            <v>0</v>
          </cell>
          <cell r="I52">
            <v>6</v>
          </cell>
          <cell r="J52">
            <v>12</v>
          </cell>
          <cell r="K52">
            <v>1</v>
          </cell>
          <cell r="L52">
            <v>7</v>
          </cell>
          <cell r="M52">
            <v>1</v>
          </cell>
          <cell r="N52">
            <v>1</v>
          </cell>
          <cell r="O52">
            <v>0</v>
          </cell>
          <cell r="P52">
            <v>3</v>
          </cell>
          <cell r="Q52">
            <v>2</v>
          </cell>
          <cell r="R52">
            <v>3</v>
          </cell>
          <cell r="S52">
            <v>3</v>
          </cell>
        </row>
        <row r="54">
          <cell r="F54">
            <v>72</v>
          </cell>
          <cell r="G54">
            <v>19</v>
          </cell>
          <cell r="H54">
            <v>34</v>
          </cell>
          <cell r="I54">
            <v>26</v>
          </cell>
          <cell r="J54">
            <v>47</v>
          </cell>
          <cell r="K54">
            <v>22</v>
          </cell>
          <cell r="L54">
            <v>49</v>
          </cell>
          <cell r="M54">
            <v>2</v>
          </cell>
          <cell r="N54">
            <v>9</v>
          </cell>
          <cell r="O54">
            <v>0</v>
          </cell>
          <cell r="P54">
            <v>26</v>
          </cell>
          <cell r="Q54">
            <v>22</v>
          </cell>
          <cell r="R54">
            <v>47</v>
          </cell>
          <cell r="S54">
            <v>12</v>
          </cell>
        </row>
        <row r="56">
          <cell r="F56">
            <v>0</v>
          </cell>
          <cell r="G56">
            <v>1</v>
          </cell>
          <cell r="H56">
            <v>1</v>
          </cell>
          <cell r="I56">
            <v>0</v>
          </cell>
          <cell r="J56">
            <v>0</v>
          </cell>
          <cell r="K56">
            <v>0</v>
          </cell>
          <cell r="L56">
            <v>6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2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1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1</v>
          </cell>
        </row>
        <row r="60">
          <cell r="F60">
            <v>5</v>
          </cell>
          <cell r="G60">
            <v>1</v>
          </cell>
          <cell r="H60">
            <v>1</v>
          </cell>
          <cell r="I60">
            <v>3</v>
          </cell>
          <cell r="J60">
            <v>2</v>
          </cell>
          <cell r="K60">
            <v>0</v>
          </cell>
          <cell r="L60">
            <v>0</v>
          </cell>
          <cell r="M60">
            <v>4</v>
          </cell>
          <cell r="N60">
            <v>0</v>
          </cell>
          <cell r="O60">
            <v>0</v>
          </cell>
          <cell r="P60">
            <v>2</v>
          </cell>
          <cell r="Q60">
            <v>0</v>
          </cell>
          <cell r="R60">
            <v>4</v>
          </cell>
          <cell r="S60">
            <v>5</v>
          </cell>
        </row>
        <row r="62">
          <cell r="F62">
            <v>5</v>
          </cell>
          <cell r="G62">
            <v>0</v>
          </cell>
          <cell r="H62">
            <v>1</v>
          </cell>
          <cell r="I62">
            <v>0</v>
          </cell>
          <cell r="J62">
            <v>1</v>
          </cell>
          <cell r="K62">
            <v>0</v>
          </cell>
          <cell r="L62">
            <v>0</v>
          </cell>
          <cell r="M62">
            <v>0</v>
          </cell>
          <cell r="N62">
            <v>1</v>
          </cell>
          <cell r="O62">
            <v>0</v>
          </cell>
          <cell r="P62">
            <v>1</v>
          </cell>
          <cell r="Q62">
            <v>0</v>
          </cell>
          <cell r="R62">
            <v>10</v>
          </cell>
          <cell r="S62">
            <v>6</v>
          </cell>
        </row>
        <row r="64">
          <cell r="F64">
            <v>0</v>
          </cell>
          <cell r="G64">
            <v>0</v>
          </cell>
          <cell r="H64">
            <v>1</v>
          </cell>
          <cell r="I64">
            <v>0</v>
          </cell>
          <cell r="J64">
            <v>0</v>
          </cell>
          <cell r="K64">
            <v>0</v>
          </cell>
          <cell r="L64">
            <v>5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1</v>
          </cell>
          <cell r="S64">
            <v>12</v>
          </cell>
        </row>
        <row r="66">
          <cell r="F66">
            <v>0</v>
          </cell>
          <cell r="G66">
            <v>5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20</v>
          </cell>
          <cell r="R68">
            <v>0</v>
          </cell>
          <cell r="S68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1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2</v>
          </cell>
          <cell r="S70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72"/>
  <sheetViews>
    <sheetView zoomScale="75" zoomScaleNormal="75" workbookViewId="0" topLeftCell="A1">
      <selection activeCell="A1" sqref="A1:BM2518"/>
    </sheetView>
  </sheetViews>
  <sheetFormatPr defaultColWidth="9.00390625" defaultRowHeight="12.75"/>
  <cols>
    <col min="3" max="3" width="4.75390625" style="0" customWidth="1"/>
    <col min="4" max="5" width="27.75390625" style="0" customWidth="1"/>
    <col min="6" max="20" width="12.25390625" style="42" customWidth="1"/>
  </cols>
  <sheetData>
    <row r="2" spans="3:20" ht="15.75">
      <c r="C2" s="1"/>
      <c r="D2" s="2" t="s">
        <v>0</v>
      </c>
      <c r="E2" s="3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3:20" ht="15.75">
      <c r="C3" s="1"/>
      <c r="D3" s="6" t="s">
        <v>1</v>
      </c>
      <c r="E3" s="7"/>
      <c r="F3" s="8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9" t="s">
        <v>2</v>
      </c>
    </row>
    <row r="4" spans="3:20" ht="32.25" customHeight="1" thickBot="1">
      <c r="C4" s="142" t="s">
        <v>3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</row>
    <row r="5" spans="3:20" ht="34.5" customHeight="1" thickBot="1">
      <c r="C5" s="10" t="s">
        <v>4</v>
      </c>
      <c r="D5" s="11" t="s">
        <v>5</v>
      </c>
      <c r="E5" s="12" t="s">
        <v>6</v>
      </c>
      <c r="F5" s="13" t="s">
        <v>93</v>
      </c>
      <c r="G5" s="14" t="s">
        <v>94</v>
      </c>
      <c r="H5" s="15" t="s">
        <v>7</v>
      </c>
      <c r="I5" s="15" t="s">
        <v>8</v>
      </c>
      <c r="J5" s="15" t="s">
        <v>9</v>
      </c>
      <c r="K5" s="15" t="s">
        <v>10</v>
      </c>
      <c r="L5" s="15" t="s">
        <v>11</v>
      </c>
      <c r="M5" s="15" t="s">
        <v>12</v>
      </c>
      <c r="N5" s="15" t="s">
        <v>13</v>
      </c>
      <c r="O5" s="15" t="s">
        <v>14</v>
      </c>
      <c r="P5" s="15" t="s">
        <v>15</v>
      </c>
      <c r="Q5" s="15" t="s">
        <v>16</v>
      </c>
      <c r="R5" s="15" t="s">
        <v>17</v>
      </c>
      <c r="S5" s="15" t="s">
        <v>18</v>
      </c>
      <c r="T5" s="16" t="s">
        <v>19</v>
      </c>
    </row>
    <row r="6" spans="3:20" ht="24" customHeight="1" thickBot="1">
      <c r="C6" s="144" t="s">
        <v>20</v>
      </c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</row>
    <row r="7" spans="3:20" ht="24" customHeight="1" thickBot="1">
      <c r="C7" s="17" t="s">
        <v>21</v>
      </c>
      <c r="D7" s="157" t="s">
        <v>22</v>
      </c>
      <c r="E7" s="158"/>
      <c r="F7" s="18">
        <v>17.55</v>
      </c>
      <c r="G7" s="18">
        <v>25.61</v>
      </c>
      <c r="H7" s="19">
        <v>34.6</v>
      </c>
      <c r="I7" s="19">
        <v>26.71</v>
      </c>
      <c r="J7" s="19">
        <v>35</v>
      </c>
      <c r="K7" s="19">
        <v>25.97</v>
      </c>
      <c r="L7" s="19">
        <v>30.57</v>
      </c>
      <c r="M7" s="19">
        <v>27.71</v>
      </c>
      <c r="N7" s="19">
        <v>19.08</v>
      </c>
      <c r="O7" s="19">
        <v>24.59</v>
      </c>
      <c r="P7" s="19">
        <v>13.91</v>
      </c>
      <c r="Q7" s="19">
        <v>27.08</v>
      </c>
      <c r="R7" s="19">
        <v>31.7</v>
      </c>
      <c r="S7" s="20">
        <v>28.74</v>
      </c>
      <c r="T7" s="21">
        <v>25.05</v>
      </c>
    </row>
    <row r="8" spans="3:20" ht="24" customHeight="1" thickBot="1" thickTop="1">
      <c r="C8" s="22"/>
      <c r="D8" s="159" t="s">
        <v>23</v>
      </c>
      <c r="E8" s="160"/>
      <c r="F8" s="23">
        <v>10445</v>
      </c>
      <c r="G8" s="24">
        <v>6249</v>
      </c>
      <c r="H8" s="24">
        <v>8097</v>
      </c>
      <c r="I8" s="24">
        <v>6436</v>
      </c>
      <c r="J8" s="24">
        <v>11866</v>
      </c>
      <c r="K8" s="24">
        <v>5194</v>
      </c>
      <c r="L8" s="24">
        <v>6542</v>
      </c>
      <c r="M8" s="24">
        <v>4239</v>
      </c>
      <c r="N8" s="24">
        <v>4504</v>
      </c>
      <c r="O8" s="24">
        <v>4106</v>
      </c>
      <c r="P8" s="24">
        <v>8069</v>
      </c>
      <c r="Q8" s="24">
        <v>9072</v>
      </c>
      <c r="R8" s="24">
        <v>10589</v>
      </c>
      <c r="S8" s="25">
        <v>12013</v>
      </c>
      <c r="T8" s="26">
        <f>SUM(F8:S8)</f>
        <v>107421</v>
      </c>
    </row>
    <row r="9" spans="3:20" ht="24" customHeight="1" thickBot="1" thickTop="1">
      <c r="C9" s="22"/>
      <c r="D9" s="161" t="s">
        <v>24</v>
      </c>
      <c r="E9" s="162"/>
      <c r="F9" s="27">
        <v>10226</v>
      </c>
      <c r="G9" s="27">
        <v>6165</v>
      </c>
      <c r="H9" s="27">
        <v>8078</v>
      </c>
      <c r="I9" s="27">
        <v>6663</v>
      </c>
      <c r="J9" s="27">
        <v>11945</v>
      </c>
      <c r="K9" s="27">
        <v>5243</v>
      </c>
      <c r="L9" s="27">
        <v>6586</v>
      </c>
      <c r="M9" s="27">
        <v>4344</v>
      </c>
      <c r="N9" s="27">
        <v>4636</v>
      </c>
      <c r="O9" s="27">
        <v>4171</v>
      </c>
      <c r="P9" s="27">
        <v>7998</v>
      </c>
      <c r="Q9" s="27">
        <v>9118</v>
      </c>
      <c r="R9" s="27">
        <v>10683</v>
      </c>
      <c r="S9" s="27">
        <v>12171</v>
      </c>
      <c r="T9" s="26">
        <f>SUM(F9:S9)</f>
        <v>108027</v>
      </c>
    </row>
    <row r="10" spans="3:20" ht="24" customHeight="1" thickBot="1" thickTop="1">
      <c r="C10" s="22"/>
      <c r="D10" s="163" t="s">
        <v>25</v>
      </c>
      <c r="E10" s="148"/>
      <c r="F10" s="28">
        <f aca="true" t="shared" si="0" ref="F10:S10">F8-F9</f>
        <v>219</v>
      </c>
      <c r="G10" s="28">
        <f t="shared" si="0"/>
        <v>84</v>
      </c>
      <c r="H10" s="28">
        <f t="shared" si="0"/>
        <v>19</v>
      </c>
      <c r="I10" s="28">
        <f t="shared" si="0"/>
        <v>-227</v>
      </c>
      <c r="J10" s="28">
        <f t="shared" si="0"/>
        <v>-79</v>
      </c>
      <c r="K10" s="28">
        <f t="shared" si="0"/>
        <v>-49</v>
      </c>
      <c r="L10" s="28">
        <f t="shared" si="0"/>
        <v>-44</v>
      </c>
      <c r="M10" s="28">
        <f t="shared" si="0"/>
        <v>-105</v>
      </c>
      <c r="N10" s="28">
        <f t="shared" si="0"/>
        <v>-132</v>
      </c>
      <c r="O10" s="28">
        <f t="shared" si="0"/>
        <v>-65</v>
      </c>
      <c r="P10" s="28">
        <f t="shared" si="0"/>
        <v>71</v>
      </c>
      <c r="Q10" s="28">
        <f t="shared" si="0"/>
        <v>-46</v>
      </c>
      <c r="R10" s="28">
        <f t="shared" si="0"/>
        <v>-94</v>
      </c>
      <c r="S10" s="28">
        <f t="shared" si="0"/>
        <v>-158</v>
      </c>
      <c r="T10" s="26">
        <f>SUM(F10:S10)</f>
        <v>-606</v>
      </c>
    </row>
    <row r="11" spans="3:20" ht="24" customHeight="1" thickBot="1" thickTop="1">
      <c r="C11" s="29"/>
      <c r="D11" s="163" t="s">
        <v>26</v>
      </c>
      <c r="E11" s="148"/>
      <c r="F11" s="30">
        <f aca="true" t="shared" si="1" ref="F11:T11">F8/F9*100</f>
        <v>102.14159984353608</v>
      </c>
      <c r="G11" s="30">
        <f t="shared" si="1"/>
        <v>101.36253041362531</v>
      </c>
      <c r="H11" s="30">
        <f t="shared" si="1"/>
        <v>100.23520673434018</v>
      </c>
      <c r="I11" s="30">
        <f t="shared" si="1"/>
        <v>96.59312621942068</v>
      </c>
      <c r="J11" s="30">
        <f t="shared" si="1"/>
        <v>99.3386354123064</v>
      </c>
      <c r="K11" s="30">
        <f t="shared" si="1"/>
        <v>99.06542056074767</v>
      </c>
      <c r="L11" s="30">
        <f t="shared" si="1"/>
        <v>99.33191618584877</v>
      </c>
      <c r="M11" s="30">
        <f t="shared" si="1"/>
        <v>97.5828729281768</v>
      </c>
      <c r="N11" s="30">
        <f t="shared" si="1"/>
        <v>97.15271786022434</v>
      </c>
      <c r="O11" s="30">
        <f t="shared" si="1"/>
        <v>98.44162071445697</v>
      </c>
      <c r="P11" s="30">
        <f t="shared" si="1"/>
        <v>100.88772193048261</v>
      </c>
      <c r="Q11" s="30">
        <f t="shared" si="1"/>
        <v>99.4955033998684</v>
      </c>
      <c r="R11" s="30">
        <f t="shared" si="1"/>
        <v>99.12009735093139</v>
      </c>
      <c r="S11" s="31">
        <f t="shared" si="1"/>
        <v>98.70183222413935</v>
      </c>
      <c r="T11" s="32">
        <f t="shared" si="1"/>
        <v>99.43902913160598</v>
      </c>
    </row>
    <row r="12" spans="3:20" ht="24" customHeight="1" thickBot="1" thickTop="1">
      <c r="C12" s="33" t="s">
        <v>27</v>
      </c>
      <c r="D12" s="163" t="s">
        <v>28</v>
      </c>
      <c r="E12" s="148"/>
      <c r="F12" s="28">
        <v>797</v>
      </c>
      <c r="G12" s="34">
        <v>394</v>
      </c>
      <c r="H12" s="35">
        <v>445</v>
      </c>
      <c r="I12" s="35">
        <v>400</v>
      </c>
      <c r="J12" s="35">
        <v>640</v>
      </c>
      <c r="K12" s="35">
        <v>266</v>
      </c>
      <c r="L12" s="35">
        <v>396</v>
      </c>
      <c r="M12" s="35">
        <v>227</v>
      </c>
      <c r="N12" s="36">
        <v>295</v>
      </c>
      <c r="O12" s="36">
        <v>212</v>
      </c>
      <c r="P12" s="36">
        <v>663</v>
      </c>
      <c r="Q12" s="36">
        <v>573</v>
      </c>
      <c r="R12" s="36">
        <v>716</v>
      </c>
      <c r="S12" s="36">
        <v>768</v>
      </c>
      <c r="T12" s="26">
        <f>SUM(F12:S12)</f>
        <v>6792</v>
      </c>
    </row>
    <row r="13" spans="3:20" ht="24" customHeight="1" thickBot="1" thickTop="1">
      <c r="C13" s="17"/>
      <c r="D13" s="163" t="s">
        <v>29</v>
      </c>
      <c r="E13" s="148"/>
      <c r="F13" s="28">
        <v>150</v>
      </c>
      <c r="G13" s="37">
        <v>85</v>
      </c>
      <c r="H13" s="35">
        <v>124</v>
      </c>
      <c r="I13" s="35">
        <v>69</v>
      </c>
      <c r="J13" s="35">
        <v>167</v>
      </c>
      <c r="K13" s="35">
        <v>82</v>
      </c>
      <c r="L13" s="35">
        <v>55</v>
      </c>
      <c r="M13" s="35">
        <v>50</v>
      </c>
      <c r="N13" s="36">
        <v>115</v>
      </c>
      <c r="O13" s="36">
        <v>91</v>
      </c>
      <c r="P13" s="36">
        <v>199</v>
      </c>
      <c r="Q13" s="36">
        <v>161</v>
      </c>
      <c r="R13" s="36">
        <v>150</v>
      </c>
      <c r="S13" s="36">
        <v>179</v>
      </c>
      <c r="T13" s="26">
        <f>SUM(F13:S13)</f>
        <v>1677</v>
      </c>
    </row>
    <row r="14" spans="3:20" ht="24" customHeight="1" thickBot="1" thickTop="1">
      <c r="C14" s="38"/>
      <c r="D14" s="163" t="s">
        <v>30</v>
      </c>
      <c r="E14" s="148"/>
      <c r="F14" s="39">
        <f aca="true" t="shared" si="2" ref="F14:T14">F13/F12*100</f>
        <v>18.820577164366373</v>
      </c>
      <c r="G14" s="39">
        <f t="shared" si="2"/>
        <v>21.573604060913706</v>
      </c>
      <c r="H14" s="39">
        <f t="shared" si="2"/>
        <v>27.86516853932584</v>
      </c>
      <c r="I14" s="39">
        <f t="shared" si="2"/>
        <v>17.25</v>
      </c>
      <c r="J14" s="39">
        <f t="shared" si="2"/>
        <v>26.09375</v>
      </c>
      <c r="K14" s="39">
        <f t="shared" si="2"/>
        <v>30.82706766917293</v>
      </c>
      <c r="L14" s="39">
        <f t="shared" si="2"/>
        <v>13.88888888888889</v>
      </c>
      <c r="M14" s="39">
        <f t="shared" si="2"/>
        <v>22.026431718061673</v>
      </c>
      <c r="N14" s="39">
        <f t="shared" si="2"/>
        <v>38.983050847457626</v>
      </c>
      <c r="O14" s="39">
        <f t="shared" si="2"/>
        <v>42.924528301886795</v>
      </c>
      <c r="P14" s="39">
        <f t="shared" si="2"/>
        <v>30.015082956259427</v>
      </c>
      <c r="Q14" s="39">
        <f t="shared" si="2"/>
        <v>28.097731239092493</v>
      </c>
      <c r="R14" s="39">
        <f t="shared" si="2"/>
        <v>20.949720670391063</v>
      </c>
      <c r="S14" s="40">
        <f t="shared" si="2"/>
        <v>23.307291666666664</v>
      </c>
      <c r="T14" s="41">
        <f t="shared" si="2"/>
        <v>24.690812720848058</v>
      </c>
    </row>
    <row r="15" spans="3:20" ht="24" customHeight="1" thickBot="1" thickTop="1">
      <c r="C15" s="17" t="s">
        <v>31</v>
      </c>
      <c r="D15" s="182" t="s">
        <v>32</v>
      </c>
      <c r="E15" s="183"/>
      <c r="F15" s="28">
        <v>578</v>
      </c>
      <c r="G15" s="35">
        <v>310</v>
      </c>
      <c r="H15" s="35">
        <v>426</v>
      </c>
      <c r="I15" s="35">
        <v>627</v>
      </c>
      <c r="J15" s="35">
        <v>719</v>
      </c>
      <c r="K15" s="35">
        <v>315</v>
      </c>
      <c r="L15" s="35">
        <v>440</v>
      </c>
      <c r="M15" s="35">
        <v>332</v>
      </c>
      <c r="N15" s="36">
        <v>427</v>
      </c>
      <c r="O15" s="36">
        <v>277</v>
      </c>
      <c r="P15" s="36">
        <v>592</v>
      </c>
      <c r="Q15" s="36">
        <v>619</v>
      </c>
      <c r="R15" s="36">
        <v>810</v>
      </c>
      <c r="S15" s="36">
        <v>926</v>
      </c>
      <c r="T15" s="26">
        <f>SUM(F15:S15)</f>
        <v>7398</v>
      </c>
    </row>
    <row r="16" spans="3:20" ht="24" customHeight="1" thickBot="1" thickTop="1">
      <c r="C16" s="17" t="s">
        <v>33</v>
      </c>
      <c r="D16" s="163" t="s">
        <v>34</v>
      </c>
      <c r="E16" s="148"/>
      <c r="F16" s="28">
        <v>407</v>
      </c>
      <c r="G16" s="35">
        <v>175</v>
      </c>
      <c r="H16" s="35">
        <v>178</v>
      </c>
      <c r="I16" s="35">
        <v>388</v>
      </c>
      <c r="J16" s="35">
        <v>407</v>
      </c>
      <c r="K16" s="35">
        <v>148</v>
      </c>
      <c r="L16" s="35">
        <v>236</v>
      </c>
      <c r="M16" s="35">
        <v>184</v>
      </c>
      <c r="N16" s="36">
        <v>215</v>
      </c>
      <c r="O16" s="36">
        <v>184</v>
      </c>
      <c r="P16" s="36">
        <v>248</v>
      </c>
      <c r="Q16" s="36">
        <v>308</v>
      </c>
      <c r="R16" s="36">
        <v>503</v>
      </c>
      <c r="S16" s="36">
        <v>529</v>
      </c>
      <c r="T16" s="26">
        <f>SUM(F16:S16)</f>
        <v>4110</v>
      </c>
    </row>
    <row r="17" spans="3:20" ht="24" customHeight="1" thickBot="1" thickTop="1">
      <c r="C17" s="17" t="s">
        <v>33</v>
      </c>
      <c r="D17" s="163" t="s">
        <v>35</v>
      </c>
      <c r="E17" s="148"/>
      <c r="F17" s="28">
        <v>387</v>
      </c>
      <c r="G17" s="35">
        <v>166</v>
      </c>
      <c r="H17" s="35">
        <v>162</v>
      </c>
      <c r="I17" s="35">
        <v>375</v>
      </c>
      <c r="J17" s="35">
        <v>377</v>
      </c>
      <c r="K17" s="35">
        <v>133</v>
      </c>
      <c r="L17" s="35">
        <v>227</v>
      </c>
      <c r="M17" s="35">
        <v>178</v>
      </c>
      <c r="N17" s="36">
        <v>212</v>
      </c>
      <c r="O17" s="36">
        <v>184</v>
      </c>
      <c r="P17" s="36">
        <v>233</v>
      </c>
      <c r="Q17" s="36">
        <v>294</v>
      </c>
      <c r="R17" s="36">
        <v>336</v>
      </c>
      <c r="S17" s="36">
        <v>495</v>
      </c>
      <c r="T17" s="26">
        <f>SUM(F17:S17)</f>
        <v>3759</v>
      </c>
    </row>
    <row r="18" spans="3:21" s="42" customFormat="1" ht="24" customHeight="1" thickBot="1" thickTop="1">
      <c r="C18" s="43" t="s">
        <v>33</v>
      </c>
      <c r="D18" s="180" t="s">
        <v>36</v>
      </c>
      <c r="E18" s="181"/>
      <c r="F18" s="44">
        <v>114</v>
      </c>
      <c r="G18" s="45">
        <v>97</v>
      </c>
      <c r="H18" s="45">
        <v>135</v>
      </c>
      <c r="I18" s="45">
        <v>138</v>
      </c>
      <c r="J18" s="45">
        <v>183</v>
      </c>
      <c r="K18" s="45">
        <v>105</v>
      </c>
      <c r="L18" s="45">
        <v>129</v>
      </c>
      <c r="M18" s="45">
        <v>66</v>
      </c>
      <c r="N18" s="46">
        <v>163</v>
      </c>
      <c r="O18" s="46">
        <v>47</v>
      </c>
      <c r="P18" s="46">
        <v>279</v>
      </c>
      <c r="Q18" s="46">
        <v>220</v>
      </c>
      <c r="R18" s="46">
        <v>184</v>
      </c>
      <c r="S18" s="46">
        <v>229</v>
      </c>
      <c r="T18" s="26">
        <f>SUM(F18:S18)</f>
        <v>2089</v>
      </c>
      <c r="U18" s="42">
        <v>1</v>
      </c>
    </row>
    <row r="19" spans="3:20" ht="24" customHeight="1" thickBot="1">
      <c r="C19" s="144" t="s">
        <v>37</v>
      </c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6"/>
    </row>
    <row r="20" spans="3:20" ht="24" customHeight="1" thickBot="1">
      <c r="C20" s="47" t="s">
        <v>21</v>
      </c>
      <c r="D20" s="177" t="s">
        <v>38</v>
      </c>
      <c r="E20" s="178"/>
      <c r="F20" s="48">
        <v>4966</v>
      </c>
      <c r="G20" s="49">
        <v>3172</v>
      </c>
      <c r="H20" s="49">
        <v>4172</v>
      </c>
      <c r="I20" s="49">
        <v>3258</v>
      </c>
      <c r="J20" s="49">
        <v>5954</v>
      </c>
      <c r="K20" s="49">
        <v>2553</v>
      </c>
      <c r="L20" s="49">
        <v>3132</v>
      </c>
      <c r="M20" s="49">
        <v>2012</v>
      </c>
      <c r="N20" s="50">
        <v>2117</v>
      </c>
      <c r="O20" s="50">
        <v>2072</v>
      </c>
      <c r="P20" s="50">
        <v>4210</v>
      </c>
      <c r="Q20" s="50">
        <v>4882</v>
      </c>
      <c r="R20" s="50">
        <v>5492</v>
      </c>
      <c r="S20" s="50">
        <v>6143</v>
      </c>
      <c r="T20" s="51">
        <f>SUM(F20:S20)</f>
        <v>54135</v>
      </c>
    </row>
    <row r="21" spans="3:20" ht="24" customHeight="1" thickBot="1" thickTop="1">
      <c r="C21" s="52"/>
      <c r="D21" s="147" t="s">
        <v>39</v>
      </c>
      <c r="E21" s="148"/>
      <c r="F21" s="39">
        <f aca="true" t="shared" si="3" ref="F21:T21">F20/F8*100</f>
        <v>47.544279559597896</v>
      </c>
      <c r="G21" s="39">
        <f t="shared" si="3"/>
        <v>50.760121619459106</v>
      </c>
      <c r="H21" s="39">
        <f t="shared" si="3"/>
        <v>51.52525626775349</v>
      </c>
      <c r="I21" s="39">
        <f t="shared" si="3"/>
        <v>50.621504039776255</v>
      </c>
      <c r="J21" s="39">
        <f t="shared" si="3"/>
        <v>50.17697623461992</v>
      </c>
      <c r="K21" s="39">
        <f t="shared" si="3"/>
        <v>49.15286869464767</v>
      </c>
      <c r="L21" s="39">
        <f t="shared" si="3"/>
        <v>47.87526750229288</v>
      </c>
      <c r="M21" s="39">
        <f t="shared" si="3"/>
        <v>47.46402453408823</v>
      </c>
      <c r="N21" s="39">
        <f t="shared" si="3"/>
        <v>47.00266429840142</v>
      </c>
      <c r="O21" s="39">
        <f t="shared" si="3"/>
        <v>50.46273745737945</v>
      </c>
      <c r="P21" s="39">
        <f t="shared" si="3"/>
        <v>52.17499070516792</v>
      </c>
      <c r="Q21" s="39">
        <f t="shared" si="3"/>
        <v>53.813932980599645</v>
      </c>
      <c r="R21" s="39">
        <f t="shared" si="3"/>
        <v>51.86514307300028</v>
      </c>
      <c r="S21" s="40">
        <f t="shared" si="3"/>
        <v>51.13626904187131</v>
      </c>
      <c r="T21" s="41">
        <f t="shared" si="3"/>
        <v>50.395174127963806</v>
      </c>
    </row>
    <row r="22" spans="3:20" ht="24" customHeight="1" thickBot="1" thickTop="1">
      <c r="C22" s="53" t="s">
        <v>27</v>
      </c>
      <c r="D22" s="147" t="s">
        <v>40</v>
      </c>
      <c r="E22" s="148"/>
      <c r="F22" s="28">
        <v>480</v>
      </c>
      <c r="G22" s="35">
        <v>270</v>
      </c>
      <c r="H22" s="35">
        <v>325</v>
      </c>
      <c r="I22" s="35">
        <v>257</v>
      </c>
      <c r="J22" s="35">
        <v>411</v>
      </c>
      <c r="K22" s="35">
        <v>194</v>
      </c>
      <c r="L22" s="35">
        <v>237</v>
      </c>
      <c r="M22" s="35">
        <v>131</v>
      </c>
      <c r="N22" s="36">
        <v>217</v>
      </c>
      <c r="O22" s="36">
        <v>222</v>
      </c>
      <c r="P22" s="36">
        <v>432</v>
      </c>
      <c r="Q22" s="36">
        <v>436</v>
      </c>
      <c r="R22" s="36">
        <v>373</v>
      </c>
      <c r="S22" s="36">
        <v>545</v>
      </c>
      <c r="T22" s="26">
        <f>SUM(F22:S22)</f>
        <v>4530</v>
      </c>
    </row>
    <row r="23" spans="3:20" ht="24" customHeight="1" thickBot="1" thickTop="1">
      <c r="C23" s="54"/>
      <c r="D23" s="147" t="s">
        <v>39</v>
      </c>
      <c r="E23" s="148"/>
      <c r="F23" s="39">
        <f aca="true" t="shared" si="4" ref="F23:T23">F22/F8*100</f>
        <v>4.59550023934897</v>
      </c>
      <c r="G23" s="39">
        <f t="shared" si="4"/>
        <v>4.320691310609698</v>
      </c>
      <c r="H23" s="39">
        <f t="shared" si="4"/>
        <v>4.013832283561813</v>
      </c>
      <c r="I23" s="39">
        <f t="shared" si="4"/>
        <v>3.993163455562461</v>
      </c>
      <c r="J23" s="39">
        <f t="shared" si="4"/>
        <v>3.463677734704197</v>
      </c>
      <c r="K23" s="39">
        <f t="shared" si="4"/>
        <v>3.7350789372352713</v>
      </c>
      <c r="L23" s="39">
        <f t="shared" si="4"/>
        <v>3.6227453378171814</v>
      </c>
      <c r="M23" s="39">
        <f t="shared" si="4"/>
        <v>3.0903514979948103</v>
      </c>
      <c r="N23" s="39">
        <f t="shared" si="4"/>
        <v>4.817939609236235</v>
      </c>
      <c r="O23" s="39">
        <f t="shared" si="4"/>
        <v>5.406721870433512</v>
      </c>
      <c r="P23" s="39">
        <f t="shared" si="4"/>
        <v>5.353823274259511</v>
      </c>
      <c r="Q23" s="39">
        <f t="shared" si="4"/>
        <v>4.805996472663139</v>
      </c>
      <c r="R23" s="39">
        <f t="shared" si="4"/>
        <v>3.5225233733119277</v>
      </c>
      <c r="S23" s="40">
        <f t="shared" si="4"/>
        <v>4.53675185216016</v>
      </c>
      <c r="T23" s="41">
        <f t="shared" si="4"/>
        <v>4.217052531627894</v>
      </c>
    </row>
    <row r="24" spans="3:20" s="42" customFormat="1" ht="24" customHeight="1" thickBot="1" thickTop="1">
      <c r="C24" s="55" t="s">
        <v>31</v>
      </c>
      <c r="D24" s="153" t="s">
        <v>41</v>
      </c>
      <c r="E24" s="154"/>
      <c r="F24" s="28">
        <v>696</v>
      </c>
      <c r="G24" s="35">
        <v>315</v>
      </c>
      <c r="H24" s="35">
        <v>359</v>
      </c>
      <c r="I24" s="35">
        <v>705</v>
      </c>
      <c r="J24" s="35">
        <v>846</v>
      </c>
      <c r="K24" s="35">
        <v>402</v>
      </c>
      <c r="L24" s="35">
        <v>275</v>
      </c>
      <c r="M24" s="35">
        <v>684</v>
      </c>
      <c r="N24" s="36">
        <v>134</v>
      </c>
      <c r="O24" s="36">
        <v>195</v>
      </c>
      <c r="P24" s="36">
        <v>385</v>
      </c>
      <c r="Q24" s="36">
        <v>193</v>
      </c>
      <c r="R24" s="36">
        <v>702</v>
      </c>
      <c r="S24" s="36">
        <v>736</v>
      </c>
      <c r="T24" s="56">
        <f>SUM(F24:S24)</f>
        <v>6627</v>
      </c>
    </row>
    <row r="25" spans="3:20" ht="24" customHeight="1" thickBot="1" thickTop="1">
      <c r="C25" s="57"/>
      <c r="D25" s="147" t="s">
        <v>39</v>
      </c>
      <c r="E25" s="148"/>
      <c r="F25" s="39">
        <f aca="true" t="shared" si="5" ref="F25:T25">F24/F8*100</f>
        <v>6.663475347056008</v>
      </c>
      <c r="G25" s="39">
        <f t="shared" si="5"/>
        <v>5.040806529044647</v>
      </c>
      <c r="H25" s="39">
        <f t="shared" si="5"/>
        <v>4.433740891688279</v>
      </c>
      <c r="I25" s="39">
        <f t="shared" si="5"/>
        <v>10.954008701056557</v>
      </c>
      <c r="J25" s="39">
        <f t="shared" si="5"/>
        <v>7.129614023259734</v>
      </c>
      <c r="K25" s="39">
        <f t="shared" si="5"/>
        <v>7.7396996534462845</v>
      </c>
      <c r="L25" s="39">
        <f t="shared" si="5"/>
        <v>4.203607459492511</v>
      </c>
      <c r="M25" s="39">
        <f t="shared" si="5"/>
        <v>16.13588110403397</v>
      </c>
      <c r="N25" s="39">
        <f t="shared" si="5"/>
        <v>2.975133214920071</v>
      </c>
      <c r="O25" s="39">
        <f t="shared" si="5"/>
        <v>4.749147588894301</v>
      </c>
      <c r="P25" s="39">
        <f t="shared" si="5"/>
        <v>4.771347130995167</v>
      </c>
      <c r="Q25" s="39">
        <f t="shared" si="5"/>
        <v>2.127425044091711</v>
      </c>
      <c r="R25" s="39">
        <f t="shared" si="5"/>
        <v>6.629521201246577</v>
      </c>
      <c r="S25" s="40">
        <f t="shared" si="5"/>
        <v>6.126696079247481</v>
      </c>
      <c r="T25" s="41">
        <f t="shared" si="5"/>
        <v>6.169184796268886</v>
      </c>
    </row>
    <row r="26" spans="3:20" s="42" customFormat="1" ht="24" customHeight="1" thickBot="1" thickTop="1">
      <c r="C26" s="58" t="s">
        <v>42</v>
      </c>
      <c r="D26" s="149" t="s">
        <v>43</v>
      </c>
      <c r="E26" s="150"/>
      <c r="F26" s="28">
        <v>1731</v>
      </c>
      <c r="G26" s="35">
        <v>910</v>
      </c>
      <c r="H26" s="35">
        <v>1922</v>
      </c>
      <c r="I26" s="35">
        <v>1889</v>
      </c>
      <c r="J26" s="35">
        <v>3050</v>
      </c>
      <c r="K26" s="35">
        <v>1141</v>
      </c>
      <c r="L26" s="35">
        <v>1781</v>
      </c>
      <c r="M26" s="35">
        <v>1343</v>
      </c>
      <c r="N26" s="36">
        <v>674</v>
      </c>
      <c r="O26" s="36">
        <v>1045</v>
      </c>
      <c r="P26" s="36">
        <v>1310</v>
      </c>
      <c r="Q26" s="36">
        <v>1235</v>
      </c>
      <c r="R26" s="36">
        <v>2353</v>
      </c>
      <c r="S26" s="36">
        <v>2828</v>
      </c>
      <c r="T26" s="26">
        <f>SUM(F26:S26)</f>
        <v>23212</v>
      </c>
    </row>
    <row r="27" spans="3:20" ht="24" customHeight="1" thickBot="1" thickTop="1">
      <c r="C27" s="59"/>
      <c r="D27" s="147" t="s">
        <v>39</v>
      </c>
      <c r="E27" s="148"/>
      <c r="F27" s="39">
        <f aca="true" t="shared" si="6" ref="F27:T27">F26/F8*100</f>
        <v>16.572522738152227</v>
      </c>
      <c r="G27" s="39">
        <f t="shared" si="6"/>
        <v>14.562329972795649</v>
      </c>
      <c r="H27" s="39">
        <f t="shared" si="6"/>
        <v>23.73718661232555</v>
      </c>
      <c r="I27" s="39">
        <f t="shared" si="6"/>
        <v>29.350528278433806</v>
      </c>
      <c r="J27" s="39">
        <f t="shared" si="6"/>
        <v>25.703691218607787</v>
      </c>
      <c r="K27" s="39">
        <f t="shared" si="6"/>
        <v>21.96765498652291</v>
      </c>
      <c r="L27" s="39">
        <f t="shared" si="6"/>
        <v>27.224090492204216</v>
      </c>
      <c r="M27" s="39">
        <f t="shared" si="6"/>
        <v>31.682000471809392</v>
      </c>
      <c r="N27" s="39">
        <f t="shared" si="6"/>
        <v>14.964476021314388</v>
      </c>
      <c r="O27" s="39">
        <f t="shared" si="6"/>
        <v>25.45056015586946</v>
      </c>
      <c r="P27" s="39">
        <f t="shared" si="6"/>
        <v>16.234973354814723</v>
      </c>
      <c r="Q27" s="39">
        <f t="shared" si="6"/>
        <v>13.613315696649032</v>
      </c>
      <c r="R27" s="39">
        <f t="shared" si="6"/>
        <v>22.22117291528945</v>
      </c>
      <c r="S27" s="40">
        <f t="shared" si="6"/>
        <v>23.541163739282446</v>
      </c>
      <c r="T27" s="41">
        <f t="shared" si="6"/>
        <v>21.60843782872995</v>
      </c>
    </row>
    <row r="28" spans="3:20" ht="24" customHeight="1" thickBot="1" thickTop="1">
      <c r="C28" s="17" t="s">
        <v>44</v>
      </c>
      <c r="D28" s="147" t="s">
        <v>45</v>
      </c>
      <c r="E28" s="148"/>
      <c r="F28" s="60">
        <v>549</v>
      </c>
      <c r="G28" s="36">
        <v>143</v>
      </c>
      <c r="H28" s="36">
        <v>36</v>
      </c>
      <c r="I28" s="36">
        <v>59</v>
      </c>
      <c r="J28" s="36">
        <v>65</v>
      </c>
      <c r="K28" s="36">
        <v>45</v>
      </c>
      <c r="L28" s="36">
        <v>54</v>
      </c>
      <c r="M28" s="36">
        <v>16</v>
      </c>
      <c r="N28" s="36">
        <v>150</v>
      </c>
      <c r="O28" s="36">
        <v>67</v>
      </c>
      <c r="P28" s="36">
        <v>105</v>
      </c>
      <c r="Q28" s="36">
        <v>98</v>
      </c>
      <c r="R28" s="36">
        <v>87</v>
      </c>
      <c r="S28" s="36">
        <v>201</v>
      </c>
      <c r="T28" s="26">
        <f>SUM(F28:S28)</f>
        <v>1675</v>
      </c>
    </row>
    <row r="29" spans="3:20" ht="24" customHeight="1" thickBot="1" thickTop="1">
      <c r="C29" s="54"/>
      <c r="D29" s="147" t="s">
        <v>39</v>
      </c>
      <c r="E29" s="148"/>
      <c r="F29" s="61">
        <f aca="true" t="shared" si="7" ref="F29:T29">F28/F8*100</f>
        <v>5.256103398755386</v>
      </c>
      <c r="G29" s="61">
        <f t="shared" si="7"/>
        <v>2.288366138582173</v>
      </c>
      <c r="H29" s="61">
        <f t="shared" si="7"/>
        <v>0.444609114486847</v>
      </c>
      <c r="I29" s="61">
        <f t="shared" si="7"/>
        <v>0.9167184586699814</v>
      </c>
      <c r="J29" s="61">
        <f t="shared" si="7"/>
        <v>0.547783583347379</v>
      </c>
      <c r="K29" s="61">
        <f t="shared" si="7"/>
        <v>0.8663842895648826</v>
      </c>
      <c r="L29" s="61">
        <f t="shared" si="7"/>
        <v>0.8254356465912565</v>
      </c>
      <c r="M29" s="61">
        <f t="shared" si="7"/>
        <v>0.377447511205473</v>
      </c>
      <c r="N29" s="61">
        <f t="shared" si="7"/>
        <v>3.330373001776199</v>
      </c>
      <c r="O29" s="61">
        <f t="shared" si="7"/>
        <v>1.6317584023380418</v>
      </c>
      <c r="P29" s="61">
        <f t="shared" si="7"/>
        <v>1.3012764902714091</v>
      </c>
      <c r="Q29" s="61">
        <f t="shared" si="7"/>
        <v>1.0802469135802468</v>
      </c>
      <c r="R29" s="61">
        <f t="shared" si="7"/>
        <v>0.8216073283596186</v>
      </c>
      <c r="S29" s="62">
        <f t="shared" si="7"/>
        <v>1.6731873803379673</v>
      </c>
      <c r="T29" s="41">
        <f t="shared" si="7"/>
        <v>1.5592854283613073</v>
      </c>
    </row>
    <row r="30" spans="3:20" s="42" customFormat="1" ht="24" customHeight="1" thickBot="1" thickTop="1">
      <c r="C30" s="58" t="s">
        <v>46</v>
      </c>
      <c r="D30" s="149" t="s">
        <v>47</v>
      </c>
      <c r="E30" s="150"/>
      <c r="F30" s="60">
        <v>0</v>
      </c>
      <c r="G30" s="36">
        <v>4044</v>
      </c>
      <c r="H30" s="36">
        <v>3967</v>
      </c>
      <c r="I30" s="36">
        <v>3251</v>
      </c>
      <c r="J30" s="36">
        <v>4073</v>
      </c>
      <c r="K30" s="36">
        <v>2061</v>
      </c>
      <c r="L30" s="36">
        <v>3289</v>
      </c>
      <c r="M30" s="36">
        <v>2469</v>
      </c>
      <c r="N30" s="36">
        <v>2824</v>
      </c>
      <c r="O30" s="36">
        <v>1914</v>
      </c>
      <c r="P30" s="36">
        <v>0</v>
      </c>
      <c r="Q30" s="36">
        <v>5519</v>
      </c>
      <c r="R30" s="36">
        <v>3976</v>
      </c>
      <c r="S30" s="36">
        <v>4963</v>
      </c>
      <c r="T30" s="26">
        <f>SUM(F30:S30)</f>
        <v>42350</v>
      </c>
    </row>
    <row r="31" spans="3:20" ht="24" customHeight="1" thickBot="1" thickTop="1">
      <c r="C31" s="63"/>
      <c r="D31" s="151" t="s">
        <v>39</v>
      </c>
      <c r="E31" s="152"/>
      <c r="F31" s="64">
        <f aca="true" t="shared" si="8" ref="F31:T31">F30/F8*100</f>
        <v>0</v>
      </c>
      <c r="G31" s="65">
        <f t="shared" si="8"/>
        <v>64.71435429668747</v>
      </c>
      <c r="H31" s="65">
        <f t="shared" si="8"/>
        <v>48.9934543658145</v>
      </c>
      <c r="I31" s="65">
        <f t="shared" si="8"/>
        <v>50.51274083281542</v>
      </c>
      <c r="J31" s="65">
        <f t="shared" si="8"/>
        <v>34.32496207652115</v>
      </c>
      <c r="K31" s="65">
        <f t="shared" si="8"/>
        <v>39.68040046207162</v>
      </c>
      <c r="L31" s="65">
        <f t="shared" si="8"/>
        <v>50.275145215530415</v>
      </c>
      <c r="M31" s="65">
        <f t="shared" si="8"/>
        <v>58.244869072894545</v>
      </c>
      <c r="N31" s="65">
        <f t="shared" si="8"/>
        <v>62.699822380106575</v>
      </c>
      <c r="O31" s="65">
        <f t="shared" si="8"/>
        <v>46.61471018022406</v>
      </c>
      <c r="P31" s="64">
        <f t="shared" si="8"/>
        <v>0</v>
      </c>
      <c r="Q31" s="65">
        <f t="shared" si="8"/>
        <v>60.83553791887125</v>
      </c>
      <c r="R31" s="65">
        <f t="shared" si="8"/>
        <v>37.54839928227406</v>
      </c>
      <c r="S31" s="66">
        <f t="shared" si="8"/>
        <v>41.31357695829518</v>
      </c>
      <c r="T31" s="67">
        <f t="shared" si="8"/>
        <v>39.424321129015745</v>
      </c>
    </row>
    <row r="32" spans="3:20" ht="24" customHeight="1" thickBot="1">
      <c r="C32" s="144" t="s">
        <v>48</v>
      </c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3"/>
    </row>
    <row r="33" spans="3:20" ht="24" customHeight="1" thickBot="1">
      <c r="C33" s="68" t="s">
        <v>21</v>
      </c>
      <c r="D33" s="177" t="s">
        <v>49</v>
      </c>
      <c r="E33" s="178"/>
      <c r="F33" s="48">
        <v>235</v>
      </c>
      <c r="G33" s="48">
        <v>39</v>
      </c>
      <c r="H33" s="48">
        <v>137</v>
      </c>
      <c r="I33" s="48">
        <v>216</v>
      </c>
      <c r="J33" s="48">
        <v>217</v>
      </c>
      <c r="K33" s="48">
        <v>69</v>
      </c>
      <c r="L33" s="48">
        <v>77</v>
      </c>
      <c r="M33" s="48">
        <v>96</v>
      </c>
      <c r="N33" s="48">
        <v>133</v>
      </c>
      <c r="O33" s="48">
        <v>75</v>
      </c>
      <c r="P33" s="48">
        <v>107</v>
      </c>
      <c r="Q33" s="48">
        <v>140</v>
      </c>
      <c r="R33" s="48">
        <v>314</v>
      </c>
      <c r="S33" s="48">
        <v>432</v>
      </c>
      <c r="T33" s="51">
        <f>SUM(F33:S33)</f>
        <v>2287</v>
      </c>
    </row>
    <row r="34" spans="3:20" s="42" customFormat="1" ht="24" customHeight="1" thickBot="1" thickTop="1">
      <c r="C34" s="69" t="s">
        <v>27</v>
      </c>
      <c r="D34" s="164" t="s">
        <v>50</v>
      </c>
      <c r="E34" s="165"/>
      <c r="F34" s="70">
        <v>53</v>
      </c>
      <c r="G34" s="35">
        <v>15</v>
      </c>
      <c r="H34" s="35">
        <v>29</v>
      </c>
      <c r="I34" s="35">
        <v>30</v>
      </c>
      <c r="J34" s="35">
        <v>90</v>
      </c>
      <c r="K34" s="35">
        <v>16</v>
      </c>
      <c r="L34" s="35">
        <v>17</v>
      </c>
      <c r="M34" s="35">
        <v>6</v>
      </c>
      <c r="N34" s="36">
        <v>5</v>
      </c>
      <c r="O34" s="36">
        <v>0</v>
      </c>
      <c r="P34" s="36">
        <v>31</v>
      </c>
      <c r="Q34" s="36">
        <v>24</v>
      </c>
      <c r="R34" s="36">
        <v>171</v>
      </c>
      <c r="S34" s="36">
        <v>45</v>
      </c>
      <c r="T34" s="51">
        <f>SUM(F34:S34)</f>
        <v>532</v>
      </c>
    </row>
    <row r="35" spans="3:20" ht="24" customHeight="1" thickBot="1" thickTop="1">
      <c r="C35" s="71" t="s">
        <v>31</v>
      </c>
      <c r="D35" s="168" t="s">
        <v>51</v>
      </c>
      <c r="E35" s="169"/>
      <c r="F35" s="44">
        <v>20</v>
      </c>
      <c r="G35" s="44">
        <v>-8</v>
      </c>
      <c r="H35" s="44">
        <v>-4</v>
      </c>
      <c r="I35" s="44">
        <v>112</v>
      </c>
      <c r="J35" s="44">
        <v>-53</v>
      </c>
      <c r="K35" s="44">
        <v>-21</v>
      </c>
      <c r="L35" s="44">
        <v>-19</v>
      </c>
      <c r="M35" s="44">
        <v>30</v>
      </c>
      <c r="N35" s="44">
        <v>7</v>
      </c>
      <c r="O35" s="44">
        <v>28</v>
      </c>
      <c r="P35" s="44">
        <v>35</v>
      </c>
      <c r="Q35" s="44">
        <v>5</v>
      </c>
      <c r="R35" s="44">
        <v>47</v>
      </c>
      <c r="S35" s="44">
        <v>24</v>
      </c>
      <c r="T35" s="51">
        <f>SUM(F35:S35)</f>
        <v>203</v>
      </c>
    </row>
    <row r="36" spans="3:20" ht="24" customHeight="1" thickBot="1">
      <c r="C36" s="144" t="s">
        <v>52</v>
      </c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</row>
    <row r="37" spans="3:20" ht="24" customHeight="1" thickBot="1">
      <c r="C37" s="72" t="s">
        <v>21</v>
      </c>
      <c r="D37" s="173" t="s">
        <v>53</v>
      </c>
      <c r="E37" s="174"/>
      <c r="F37" s="48">
        <v>1</v>
      </c>
      <c r="G37" s="49">
        <v>0</v>
      </c>
      <c r="H37" s="49">
        <v>2</v>
      </c>
      <c r="I37" s="49">
        <v>2</v>
      </c>
      <c r="J37" s="49">
        <v>1</v>
      </c>
      <c r="K37" s="49">
        <v>0</v>
      </c>
      <c r="L37" s="49">
        <v>1</v>
      </c>
      <c r="M37" s="49">
        <v>0</v>
      </c>
      <c r="N37" s="50">
        <v>0</v>
      </c>
      <c r="O37" s="50">
        <v>0</v>
      </c>
      <c r="P37" s="50">
        <v>1</v>
      </c>
      <c r="Q37" s="50">
        <v>1</v>
      </c>
      <c r="R37" s="50">
        <v>2</v>
      </c>
      <c r="S37" s="50">
        <v>1</v>
      </c>
      <c r="T37" s="51">
        <f>SUM(F37:S37)</f>
        <v>12</v>
      </c>
    </row>
    <row r="38" spans="3:21" s="42" customFormat="1" ht="24" customHeight="1" thickBot="1" thickTop="1">
      <c r="C38" s="73" t="s">
        <v>27</v>
      </c>
      <c r="D38" s="175" t="s">
        <v>54</v>
      </c>
      <c r="E38" s="176"/>
      <c r="F38" s="44">
        <v>11</v>
      </c>
      <c r="G38" s="45">
        <v>0</v>
      </c>
      <c r="H38" s="45">
        <v>54</v>
      </c>
      <c r="I38" s="45">
        <v>8</v>
      </c>
      <c r="J38" s="45">
        <v>80</v>
      </c>
      <c r="K38" s="45">
        <v>0</v>
      </c>
      <c r="L38" s="45">
        <v>10</v>
      </c>
      <c r="M38" s="45">
        <v>0</v>
      </c>
      <c r="N38" s="46">
        <v>0</v>
      </c>
      <c r="O38" s="46">
        <v>0</v>
      </c>
      <c r="P38" s="46">
        <v>15</v>
      </c>
      <c r="Q38" s="46">
        <v>47</v>
      </c>
      <c r="R38" s="46">
        <v>23</v>
      </c>
      <c r="S38" s="46">
        <v>6</v>
      </c>
      <c r="T38" s="51">
        <f>SUM(F38:S38)</f>
        <v>254</v>
      </c>
      <c r="U38" s="42">
        <v>1</v>
      </c>
    </row>
    <row r="39" spans="3:20" ht="15"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74"/>
      <c r="P39" s="74"/>
      <c r="Q39" s="74"/>
      <c r="R39" s="74"/>
      <c r="S39" s="74"/>
      <c r="T39" s="75"/>
    </row>
    <row r="40" spans="2:20" ht="15.75">
      <c r="B40" t="s">
        <v>33</v>
      </c>
      <c r="C40" s="1"/>
      <c r="D40" s="2" t="s">
        <v>0</v>
      </c>
      <c r="E40" s="3"/>
      <c r="F40" s="76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3:20" ht="15.75">
      <c r="C41" s="1"/>
      <c r="D41" s="6" t="s">
        <v>1</v>
      </c>
      <c r="E41" s="7"/>
      <c r="F41" s="8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9" t="s">
        <v>55</v>
      </c>
    </row>
    <row r="42" spans="3:20" ht="26.25" thickBot="1">
      <c r="C42" s="142" t="s">
        <v>3</v>
      </c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</row>
    <row r="43" spans="3:20" ht="34.5" customHeight="1" thickBot="1">
      <c r="C43" s="10" t="s">
        <v>4</v>
      </c>
      <c r="D43" s="77" t="s">
        <v>5</v>
      </c>
      <c r="E43" s="78" t="s">
        <v>6</v>
      </c>
      <c r="F43" s="14" t="s">
        <v>95</v>
      </c>
      <c r="G43" s="13" t="s">
        <v>96</v>
      </c>
      <c r="H43" s="15" t="s">
        <v>7</v>
      </c>
      <c r="I43" s="15" t="s">
        <v>8</v>
      </c>
      <c r="J43" s="15" t="s">
        <v>9</v>
      </c>
      <c r="K43" s="15" t="s">
        <v>10</v>
      </c>
      <c r="L43" s="15" t="s">
        <v>11</v>
      </c>
      <c r="M43" s="15" t="s">
        <v>12</v>
      </c>
      <c r="N43" s="15" t="s">
        <v>13</v>
      </c>
      <c r="O43" s="15" t="s">
        <v>14</v>
      </c>
      <c r="P43" s="15" t="s">
        <v>15</v>
      </c>
      <c r="Q43" s="15" t="s">
        <v>16</v>
      </c>
      <c r="R43" s="15" t="s">
        <v>17</v>
      </c>
      <c r="S43" s="15" t="s">
        <v>18</v>
      </c>
      <c r="T43" s="16" t="s">
        <v>19</v>
      </c>
    </row>
    <row r="44" spans="3:20" ht="26.25" customHeight="1" thickBot="1">
      <c r="C44" s="144" t="s">
        <v>56</v>
      </c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</row>
    <row r="45" spans="3:20" s="42" customFormat="1" ht="25.5" customHeight="1" thickBot="1">
      <c r="C45" s="79" t="s">
        <v>21</v>
      </c>
      <c r="D45" s="171" t="s">
        <v>57</v>
      </c>
      <c r="E45" s="172"/>
      <c r="F45" s="80">
        <v>7</v>
      </c>
      <c r="G45" s="81">
        <v>3</v>
      </c>
      <c r="H45" s="81">
        <v>15</v>
      </c>
      <c r="I45" s="81">
        <v>5</v>
      </c>
      <c r="J45" s="82">
        <v>19</v>
      </c>
      <c r="K45" s="81">
        <v>16</v>
      </c>
      <c r="L45" s="82">
        <v>4</v>
      </c>
      <c r="M45" s="81">
        <v>31</v>
      </c>
      <c r="N45" s="82">
        <v>7</v>
      </c>
      <c r="O45" s="82">
        <v>0</v>
      </c>
      <c r="P45" s="82">
        <v>6</v>
      </c>
      <c r="Q45" s="81">
        <v>24</v>
      </c>
      <c r="R45" s="83">
        <v>2</v>
      </c>
      <c r="S45" s="82">
        <v>33</v>
      </c>
      <c r="T45" s="84">
        <f aca="true" t="shared" si="9" ref="T45:T72">SUM(F45:S45)</f>
        <v>172</v>
      </c>
    </row>
    <row r="46" spans="3:20" ht="25.5" customHeight="1" thickBot="1" thickTop="1">
      <c r="C46" s="54"/>
      <c r="D46" s="166" t="s">
        <v>58</v>
      </c>
      <c r="E46" s="167"/>
      <c r="F46" s="85">
        <f>F45+'[1]III'!F46</f>
        <v>18</v>
      </c>
      <c r="G46" s="85">
        <f>G45+'[1]III'!G46</f>
        <v>7</v>
      </c>
      <c r="H46" s="85">
        <f>H45+'[1]III'!H46</f>
        <v>40</v>
      </c>
      <c r="I46" s="85">
        <f>I45+'[1]III'!I46</f>
        <v>24</v>
      </c>
      <c r="J46" s="85">
        <f>J45+'[1]III'!J46</f>
        <v>30</v>
      </c>
      <c r="K46" s="85">
        <f>K45+'[1]III'!K46</f>
        <v>17</v>
      </c>
      <c r="L46" s="85">
        <f>L45+'[1]III'!L46</f>
        <v>89</v>
      </c>
      <c r="M46" s="85">
        <f>M45+'[1]III'!M46</f>
        <v>45</v>
      </c>
      <c r="N46" s="85">
        <f>N45+'[1]III'!N46</f>
        <v>17</v>
      </c>
      <c r="O46" s="85">
        <f>O45+'[1]III'!O46</f>
        <v>0</v>
      </c>
      <c r="P46" s="85">
        <f>P45+'[1]III'!P46</f>
        <v>24</v>
      </c>
      <c r="Q46" s="85">
        <f>Q45+'[1]III'!Q46</f>
        <v>48</v>
      </c>
      <c r="R46" s="85">
        <f>R45+'[1]III'!R46</f>
        <v>12</v>
      </c>
      <c r="S46" s="85">
        <f>S45+'[1]III'!S46</f>
        <v>47</v>
      </c>
      <c r="T46" s="84">
        <f t="shared" si="9"/>
        <v>418</v>
      </c>
    </row>
    <row r="47" spans="3:20" s="42" customFormat="1" ht="25.5" customHeight="1" thickBot="1" thickTop="1">
      <c r="C47" s="58" t="s">
        <v>27</v>
      </c>
      <c r="D47" s="164" t="s">
        <v>59</v>
      </c>
      <c r="E47" s="165"/>
      <c r="F47" s="86">
        <v>17</v>
      </c>
      <c r="G47" s="87">
        <v>7</v>
      </c>
      <c r="H47" s="87">
        <v>14</v>
      </c>
      <c r="I47" s="87">
        <v>9</v>
      </c>
      <c r="J47" s="88">
        <v>12</v>
      </c>
      <c r="K47" s="87">
        <v>10</v>
      </c>
      <c r="L47" s="88">
        <v>3</v>
      </c>
      <c r="M47" s="87">
        <v>3</v>
      </c>
      <c r="N47" s="88">
        <v>1</v>
      </c>
      <c r="O47" s="88">
        <v>0</v>
      </c>
      <c r="P47" s="88">
        <v>10</v>
      </c>
      <c r="Q47" s="87">
        <v>0</v>
      </c>
      <c r="R47" s="89">
        <v>37</v>
      </c>
      <c r="S47" s="88">
        <v>24</v>
      </c>
      <c r="T47" s="84">
        <f t="shared" si="9"/>
        <v>147</v>
      </c>
    </row>
    <row r="48" spans="3:20" ht="25.5" customHeight="1" thickBot="1" thickTop="1">
      <c r="C48" s="54"/>
      <c r="D48" s="166" t="s">
        <v>60</v>
      </c>
      <c r="E48" s="167"/>
      <c r="F48" s="86">
        <f>F47+'[1]III'!F48</f>
        <v>72</v>
      </c>
      <c r="G48" s="86">
        <f>G47+'[1]III'!G48</f>
        <v>73</v>
      </c>
      <c r="H48" s="86">
        <f>H47+'[1]III'!H48</f>
        <v>54</v>
      </c>
      <c r="I48" s="86">
        <f>I47+'[1]III'!I48</f>
        <v>46</v>
      </c>
      <c r="J48" s="86">
        <f>J47+'[1]III'!J48</f>
        <v>51</v>
      </c>
      <c r="K48" s="86">
        <f>K47+'[1]III'!K48</f>
        <v>38</v>
      </c>
      <c r="L48" s="86">
        <f>L47+'[1]III'!L48</f>
        <v>31</v>
      </c>
      <c r="M48" s="86">
        <f>M47+'[1]III'!M48</f>
        <v>24</v>
      </c>
      <c r="N48" s="86">
        <f>N47+'[1]III'!N48</f>
        <v>4</v>
      </c>
      <c r="O48" s="86">
        <f>O47+'[1]III'!O48</f>
        <v>0</v>
      </c>
      <c r="P48" s="86">
        <f>P47+'[1]III'!P48</f>
        <v>203</v>
      </c>
      <c r="Q48" s="86">
        <f>Q47+'[1]III'!Q48</f>
        <v>5</v>
      </c>
      <c r="R48" s="86">
        <f>R47+'[1]III'!R48</f>
        <v>243</v>
      </c>
      <c r="S48" s="86">
        <f>S47+'[1]III'!S48</f>
        <v>57</v>
      </c>
      <c r="T48" s="84">
        <f t="shared" si="9"/>
        <v>901</v>
      </c>
    </row>
    <row r="49" spans="3:20" s="42" customFormat="1" ht="25.5" customHeight="1" thickBot="1" thickTop="1">
      <c r="C49" s="58" t="s">
        <v>31</v>
      </c>
      <c r="D49" s="164" t="s">
        <v>61</v>
      </c>
      <c r="E49" s="165"/>
      <c r="F49" s="86">
        <v>0</v>
      </c>
      <c r="G49" s="87">
        <v>1</v>
      </c>
      <c r="H49" s="87">
        <v>2</v>
      </c>
      <c r="I49" s="87">
        <v>2</v>
      </c>
      <c r="J49" s="88">
        <v>18</v>
      </c>
      <c r="K49" s="87">
        <v>4</v>
      </c>
      <c r="L49" s="88">
        <v>6</v>
      </c>
      <c r="M49" s="87">
        <v>2</v>
      </c>
      <c r="N49" s="88">
        <v>2</v>
      </c>
      <c r="O49" s="88">
        <v>0</v>
      </c>
      <c r="P49" s="88">
        <v>2</v>
      </c>
      <c r="Q49" s="87">
        <v>2</v>
      </c>
      <c r="R49" s="89">
        <v>103</v>
      </c>
      <c r="S49" s="88">
        <v>5</v>
      </c>
      <c r="T49" s="84">
        <f t="shared" si="9"/>
        <v>149</v>
      </c>
    </row>
    <row r="50" spans="3:20" ht="25.5" customHeight="1" thickBot="1" thickTop="1">
      <c r="C50" s="54"/>
      <c r="D50" s="166" t="s">
        <v>62</v>
      </c>
      <c r="E50" s="167"/>
      <c r="F50" s="86">
        <f>F49+'[1]III'!F50</f>
        <v>14</v>
      </c>
      <c r="G50" s="86">
        <f>G49+'[1]III'!G50</f>
        <v>5</v>
      </c>
      <c r="H50" s="86">
        <f>H49+'[1]III'!H50</f>
        <v>11</v>
      </c>
      <c r="I50" s="86">
        <f>I49+'[1]III'!I50</f>
        <v>10</v>
      </c>
      <c r="J50" s="86">
        <f>J49+'[1]III'!J50</f>
        <v>45</v>
      </c>
      <c r="K50" s="86">
        <f>K49+'[1]III'!K50</f>
        <v>11</v>
      </c>
      <c r="L50" s="86">
        <f>L49+'[1]III'!L50</f>
        <v>12</v>
      </c>
      <c r="M50" s="86">
        <f>M49+'[1]III'!M50</f>
        <v>10</v>
      </c>
      <c r="N50" s="86">
        <f>N49+'[1]III'!N50</f>
        <v>12</v>
      </c>
      <c r="O50" s="86">
        <f>O49+'[1]III'!O50</f>
        <v>2</v>
      </c>
      <c r="P50" s="86">
        <f>P49+'[1]III'!P50</f>
        <v>84</v>
      </c>
      <c r="Q50" s="86">
        <f>Q49+'[1]III'!Q50</f>
        <v>12</v>
      </c>
      <c r="R50" s="86">
        <f>R49+'[1]III'!R50</f>
        <v>169</v>
      </c>
      <c r="S50" s="86">
        <f>S49+'[1]III'!S50</f>
        <v>14</v>
      </c>
      <c r="T50" s="84">
        <f t="shared" si="9"/>
        <v>411</v>
      </c>
    </row>
    <row r="51" spans="3:20" ht="25.5" customHeight="1" thickBot="1" thickTop="1">
      <c r="C51" s="17" t="s">
        <v>42</v>
      </c>
      <c r="D51" s="166" t="s">
        <v>63</v>
      </c>
      <c r="E51" s="167"/>
      <c r="F51" s="90">
        <v>2</v>
      </c>
      <c r="G51" s="88">
        <v>1</v>
      </c>
      <c r="H51" s="88">
        <v>0</v>
      </c>
      <c r="I51" s="88">
        <v>1</v>
      </c>
      <c r="J51" s="88">
        <v>1</v>
      </c>
      <c r="K51" s="87">
        <v>0</v>
      </c>
      <c r="L51" s="88">
        <v>3</v>
      </c>
      <c r="M51" s="87">
        <v>0</v>
      </c>
      <c r="N51" s="88">
        <v>0</v>
      </c>
      <c r="O51" s="88">
        <v>0</v>
      </c>
      <c r="P51" s="88">
        <v>3</v>
      </c>
      <c r="Q51" s="87">
        <v>2</v>
      </c>
      <c r="R51" s="89">
        <v>2</v>
      </c>
      <c r="S51" s="88">
        <v>1</v>
      </c>
      <c r="T51" s="84">
        <f t="shared" si="9"/>
        <v>16</v>
      </c>
    </row>
    <row r="52" spans="3:20" ht="25.5" customHeight="1" thickBot="1" thickTop="1">
      <c r="C52" s="54"/>
      <c r="D52" s="166" t="s">
        <v>64</v>
      </c>
      <c r="E52" s="167"/>
      <c r="F52" s="91">
        <f>F51+'[1]III'!F52</f>
        <v>32</v>
      </c>
      <c r="G52" s="91">
        <f>G51+'[1]III'!G52</f>
        <v>8</v>
      </c>
      <c r="H52" s="91">
        <f>H51+'[1]III'!H52</f>
        <v>0</v>
      </c>
      <c r="I52" s="91">
        <f>I51+'[1]III'!I52</f>
        <v>7</v>
      </c>
      <c r="J52" s="91">
        <f>J51+'[1]III'!J52</f>
        <v>13</v>
      </c>
      <c r="K52" s="91">
        <f>K51+'[1]III'!K52</f>
        <v>1</v>
      </c>
      <c r="L52" s="91">
        <f>L51+'[1]III'!L52</f>
        <v>10</v>
      </c>
      <c r="M52" s="91">
        <f>M51+'[1]III'!M52</f>
        <v>1</v>
      </c>
      <c r="N52" s="91">
        <f>N51+'[1]III'!N52</f>
        <v>1</v>
      </c>
      <c r="O52" s="91">
        <f>O51+'[1]III'!O52</f>
        <v>0</v>
      </c>
      <c r="P52" s="91">
        <f>P51+'[1]III'!P52</f>
        <v>6</v>
      </c>
      <c r="Q52" s="91">
        <f>Q51+'[1]III'!Q52</f>
        <v>4</v>
      </c>
      <c r="R52" s="91">
        <f>R51+'[1]III'!R52</f>
        <v>5</v>
      </c>
      <c r="S52" s="91">
        <f>S51+'[1]III'!S52</f>
        <v>4</v>
      </c>
      <c r="T52" s="84">
        <f t="shared" si="9"/>
        <v>92</v>
      </c>
    </row>
    <row r="53" spans="3:20" s="42" customFormat="1" ht="25.5" customHeight="1" thickBot="1" thickTop="1">
      <c r="C53" s="58" t="s">
        <v>44</v>
      </c>
      <c r="D53" s="164" t="s">
        <v>65</v>
      </c>
      <c r="E53" s="165"/>
      <c r="F53" s="91">
        <v>7</v>
      </c>
      <c r="G53" s="87">
        <v>4</v>
      </c>
      <c r="H53" s="87">
        <v>15</v>
      </c>
      <c r="I53" s="87">
        <v>14</v>
      </c>
      <c r="J53" s="87">
        <v>2</v>
      </c>
      <c r="K53" s="87">
        <v>2</v>
      </c>
      <c r="L53" s="87">
        <v>1</v>
      </c>
      <c r="M53" s="87">
        <v>1</v>
      </c>
      <c r="N53" s="87">
        <v>2</v>
      </c>
      <c r="O53" s="87">
        <v>0</v>
      </c>
      <c r="P53" s="87">
        <v>15</v>
      </c>
      <c r="Q53" s="87">
        <v>15</v>
      </c>
      <c r="R53" s="87">
        <v>7</v>
      </c>
      <c r="S53" s="89">
        <v>13</v>
      </c>
      <c r="T53" s="84">
        <f t="shared" si="9"/>
        <v>98</v>
      </c>
    </row>
    <row r="54" spans="3:20" ht="25.5" customHeight="1" thickBot="1" thickTop="1">
      <c r="C54" s="59"/>
      <c r="D54" s="166" t="s">
        <v>66</v>
      </c>
      <c r="E54" s="167"/>
      <c r="F54" s="91">
        <f>F53+'[1]III'!F54</f>
        <v>79</v>
      </c>
      <c r="G54" s="91">
        <f>G53+'[1]III'!G54</f>
        <v>23</v>
      </c>
      <c r="H54" s="91">
        <f>H53+'[1]III'!H54</f>
        <v>49</v>
      </c>
      <c r="I54" s="91">
        <f>I53+'[1]III'!I54</f>
        <v>40</v>
      </c>
      <c r="J54" s="91">
        <f>J53+'[1]III'!J54</f>
        <v>49</v>
      </c>
      <c r="K54" s="91">
        <f>K53+'[1]III'!K54</f>
        <v>24</v>
      </c>
      <c r="L54" s="91">
        <f>L53+'[1]III'!L54</f>
        <v>50</v>
      </c>
      <c r="M54" s="91">
        <f>M53+'[1]III'!M54</f>
        <v>3</v>
      </c>
      <c r="N54" s="91">
        <f>N53+'[1]III'!N54</f>
        <v>11</v>
      </c>
      <c r="O54" s="91">
        <f>O53+'[1]III'!O54</f>
        <v>0</v>
      </c>
      <c r="P54" s="91">
        <f>P53+'[1]III'!P54</f>
        <v>41</v>
      </c>
      <c r="Q54" s="91">
        <f>Q53+'[1]III'!Q54</f>
        <v>37</v>
      </c>
      <c r="R54" s="91">
        <f>R53+'[1]III'!R54</f>
        <v>54</v>
      </c>
      <c r="S54" s="91">
        <f>S53+'[1]III'!S54</f>
        <v>25</v>
      </c>
      <c r="T54" s="84">
        <f t="shared" si="9"/>
        <v>485</v>
      </c>
    </row>
    <row r="55" spans="3:20" ht="25.5" customHeight="1" thickBot="1" thickTop="1">
      <c r="C55" s="53" t="s">
        <v>46</v>
      </c>
      <c r="D55" s="166" t="s">
        <v>67</v>
      </c>
      <c r="E55" s="167"/>
      <c r="F55" s="91">
        <v>0</v>
      </c>
      <c r="G55" s="87">
        <v>0</v>
      </c>
      <c r="H55" s="87">
        <v>1</v>
      </c>
      <c r="I55" s="87">
        <v>0</v>
      </c>
      <c r="J55" s="87">
        <v>0</v>
      </c>
      <c r="K55" s="87">
        <v>2</v>
      </c>
      <c r="L55" s="87">
        <v>0</v>
      </c>
      <c r="M55" s="87">
        <v>0</v>
      </c>
      <c r="N55" s="87">
        <v>0</v>
      </c>
      <c r="O55" s="87">
        <v>0</v>
      </c>
      <c r="P55" s="87">
        <v>1</v>
      </c>
      <c r="Q55" s="87">
        <v>1</v>
      </c>
      <c r="R55" s="87">
        <v>0</v>
      </c>
      <c r="S55" s="89">
        <v>5</v>
      </c>
      <c r="T55" s="84">
        <f t="shared" si="9"/>
        <v>10</v>
      </c>
    </row>
    <row r="56" spans="3:20" ht="25.5" customHeight="1" thickBot="1" thickTop="1">
      <c r="C56" s="59"/>
      <c r="D56" s="166" t="s">
        <v>68</v>
      </c>
      <c r="E56" s="167"/>
      <c r="F56" s="91">
        <f>F55+'[1]III'!F56</f>
        <v>0</v>
      </c>
      <c r="G56" s="91">
        <f>G55+'[1]III'!G56</f>
        <v>1</v>
      </c>
      <c r="H56" s="91">
        <f>H55+'[1]III'!H56</f>
        <v>2</v>
      </c>
      <c r="I56" s="91">
        <f>I55+'[1]III'!I56</f>
        <v>0</v>
      </c>
      <c r="J56" s="91">
        <f>J55+'[1]III'!J56</f>
        <v>0</v>
      </c>
      <c r="K56" s="91">
        <f>K55+'[1]III'!K56</f>
        <v>2</v>
      </c>
      <c r="L56" s="91">
        <f>L55+'[1]III'!L56</f>
        <v>6</v>
      </c>
      <c r="M56" s="91">
        <f>M55+'[1]III'!M56</f>
        <v>0</v>
      </c>
      <c r="N56" s="91">
        <f>N55+'[1]III'!N56</f>
        <v>0</v>
      </c>
      <c r="O56" s="91">
        <f>O55+'[1]III'!O56</f>
        <v>0</v>
      </c>
      <c r="P56" s="91">
        <f>P55+'[1]III'!P56</f>
        <v>1</v>
      </c>
      <c r="Q56" s="91">
        <f>Q55+'[1]III'!Q56</f>
        <v>1</v>
      </c>
      <c r="R56" s="91">
        <f>R55+'[1]III'!R56</f>
        <v>0</v>
      </c>
      <c r="S56" s="91">
        <f>S55+'[1]III'!S56</f>
        <v>7</v>
      </c>
      <c r="T56" s="84">
        <f t="shared" si="9"/>
        <v>20</v>
      </c>
    </row>
    <row r="57" spans="3:20" ht="25.5" customHeight="1" thickBot="1" thickTop="1">
      <c r="C57" s="17" t="s">
        <v>69</v>
      </c>
      <c r="D57" s="166" t="s">
        <v>70</v>
      </c>
      <c r="E57" s="167"/>
      <c r="F57" s="91">
        <v>0</v>
      </c>
      <c r="G57" s="87">
        <v>0</v>
      </c>
      <c r="H57" s="87">
        <v>0</v>
      </c>
      <c r="I57" s="87">
        <v>0</v>
      </c>
      <c r="J57" s="87">
        <v>0</v>
      </c>
      <c r="K57" s="87">
        <v>0</v>
      </c>
      <c r="L57" s="87">
        <v>0</v>
      </c>
      <c r="M57" s="87">
        <v>0</v>
      </c>
      <c r="N57" s="87">
        <v>0</v>
      </c>
      <c r="O57" s="87">
        <v>0</v>
      </c>
      <c r="P57" s="87">
        <v>0</v>
      </c>
      <c r="Q57" s="87">
        <v>0</v>
      </c>
      <c r="R57" s="87">
        <v>0</v>
      </c>
      <c r="S57" s="89">
        <v>0</v>
      </c>
      <c r="T57" s="84">
        <f t="shared" si="9"/>
        <v>0</v>
      </c>
    </row>
    <row r="58" spans="3:20" ht="25.5" customHeight="1" thickBot="1" thickTop="1">
      <c r="C58" s="54"/>
      <c r="D58" s="166" t="s">
        <v>71</v>
      </c>
      <c r="E58" s="167"/>
      <c r="F58" s="91">
        <f>F57+'[1]III'!F58</f>
        <v>0</v>
      </c>
      <c r="G58" s="91">
        <f>G57+'[1]III'!G58</f>
        <v>0</v>
      </c>
      <c r="H58" s="91">
        <f>H57+'[1]III'!H58</f>
        <v>0</v>
      </c>
      <c r="I58" s="91">
        <f>I57+'[1]III'!I58</f>
        <v>1</v>
      </c>
      <c r="J58" s="91">
        <f>J57+'[1]III'!J58</f>
        <v>0</v>
      </c>
      <c r="K58" s="91">
        <f>K57+'[1]III'!K58</f>
        <v>0</v>
      </c>
      <c r="L58" s="91">
        <f>L57+'[1]III'!L58</f>
        <v>0</v>
      </c>
      <c r="M58" s="91">
        <f>M57+'[1]III'!M58</f>
        <v>0</v>
      </c>
      <c r="N58" s="91">
        <f>N57+'[1]III'!N58</f>
        <v>0</v>
      </c>
      <c r="O58" s="91">
        <f>O57+'[1]III'!O58</f>
        <v>0</v>
      </c>
      <c r="P58" s="91">
        <f>P57+'[1]III'!P58</f>
        <v>0</v>
      </c>
      <c r="Q58" s="91">
        <f>Q57+'[1]III'!Q58</f>
        <v>0</v>
      </c>
      <c r="R58" s="91">
        <f>R57+'[1]III'!R58</f>
        <v>0</v>
      </c>
      <c r="S58" s="91">
        <f>S57+'[1]III'!S58</f>
        <v>1</v>
      </c>
      <c r="T58" s="84">
        <f t="shared" si="9"/>
        <v>2</v>
      </c>
    </row>
    <row r="59" spans="3:20" s="42" customFormat="1" ht="25.5" customHeight="1" thickBot="1" thickTop="1">
      <c r="C59" s="58" t="s">
        <v>72</v>
      </c>
      <c r="D59" s="164" t="s">
        <v>73</v>
      </c>
      <c r="E59" s="165"/>
      <c r="F59" s="91">
        <v>1</v>
      </c>
      <c r="G59" s="87">
        <v>0</v>
      </c>
      <c r="H59" s="87">
        <v>0</v>
      </c>
      <c r="I59" s="87">
        <v>1</v>
      </c>
      <c r="J59" s="87">
        <v>0</v>
      </c>
      <c r="K59" s="87">
        <v>0</v>
      </c>
      <c r="L59" s="87">
        <v>0</v>
      </c>
      <c r="M59" s="87">
        <v>1</v>
      </c>
      <c r="N59" s="87">
        <v>0</v>
      </c>
      <c r="O59" s="87">
        <v>0</v>
      </c>
      <c r="P59" s="87">
        <v>0</v>
      </c>
      <c r="Q59" s="87">
        <v>0</v>
      </c>
      <c r="R59" s="87">
        <v>0</v>
      </c>
      <c r="S59" s="89">
        <v>2</v>
      </c>
      <c r="T59" s="84">
        <f t="shared" si="9"/>
        <v>5</v>
      </c>
    </row>
    <row r="60" spans="3:20" ht="25.5" customHeight="1" thickBot="1" thickTop="1">
      <c r="C60" s="59"/>
      <c r="D60" s="166" t="s">
        <v>74</v>
      </c>
      <c r="E60" s="167"/>
      <c r="F60" s="91">
        <f>F59+'[1]III'!F60</f>
        <v>6</v>
      </c>
      <c r="G60" s="91">
        <f>G59+'[1]III'!G60</f>
        <v>1</v>
      </c>
      <c r="H60" s="91">
        <f>H59+'[1]III'!H60</f>
        <v>1</v>
      </c>
      <c r="I60" s="91">
        <f>I59+'[1]III'!I60</f>
        <v>4</v>
      </c>
      <c r="J60" s="91">
        <f>J59+'[1]III'!J60</f>
        <v>2</v>
      </c>
      <c r="K60" s="91">
        <f>K59+'[1]III'!K60</f>
        <v>0</v>
      </c>
      <c r="L60" s="91">
        <f>L59+'[1]III'!L60</f>
        <v>0</v>
      </c>
      <c r="M60" s="91">
        <f>M59+'[1]III'!M60</f>
        <v>5</v>
      </c>
      <c r="N60" s="91">
        <f>N59+'[1]III'!N60</f>
        <v>0</v>
      </c>
      <c r="O60" s="91">
        <f>O59+'[1]III'!O60</f>
        <v>0</v>
      </c>
      <c r="P60" s="91">
        <f>P59+'[1]III'!P60</f>
        <v>2</v>
      </c>
      <c r="Q60" s="91">
        <f>Q59+'[1]III'!Q60</f>
        <v>0</v>
      </c>
      <c r="R60" s="91">
        <f>R59+'[1]III'!R60</f>
        <v>4</v>
      </c>
      <c r="S60" s="91">
        <f>S59+'[1]III'!S60</f>
        <v>7</v>
      </c>
      <c r="T60" s="84">
        <f t="shared" si="9"/>
        <v>32</v>
      </c>
    </row>
    <row r="61" spans="3:20" ht="25.5" customHeight="1" thickBot="1" thickTop="1">
      <c r="C61" s="53" t="s">
        <v>75</v>
      </c>
      <c r="D61" s="166" t="s">
        <v>76</v>
      </c>
      <c r="E61" s="167"/>
      <c r="F61" s="91">
        <v>2</v>
      </c>
      <c r="G61" s="87">
        <v>0</v>
      </c>
      <c r="H61" s="87">
        <v>0</v>
      </c>
      <c r="I61" s="87">
        <v>0</v>
      </c>
      <c r="J61" s="87">
        <v>0</v>
      </c>
      <c r="K61" s="87">
        <v>1</v>
      </c>
      <c r="L61" s="87">
        <v>0</v>
      </c>
      <c r="M61" s="87">
        <v>0</v>
      </c>
      <c r="N61" s="87">
        <v>0</v>
      </c>
      <c r="O61" s="87">
        <v>0</v>
      </c>
      <c r="P61" s="87">
        <v>0</v>
      </c>
      <c r="Q61" s="87">
        <v>0</v>
      </c>
      <c r="R61" s="87">
        <v>25</v>
      </c>
      <c r="S61" s="89">
        <v>0</v>
      </c>
      <c r="T61" s="84">
        <f t="shared" si="9"/>
        <v>28</v>
      </c>
    </row>
    <row r="62" spans="3:20" ht="25.5" customHeight="1" thickBot="1" thickTop="1">
      <c r="C62" s="59"/>
      <c r="D62" s="166" t="s">
        <v>77</v>
      </c>
      <c r="E62" s="167"/>
      <c r="F62" s="91">
        <f>F61+'[1]III'!F62</f>
        <v>7</v>
      </c>
      <c r="G62" s="91">
        <f>G61+'[1]III'!G62</f>
        <v>0</v>
      </c>
      <c r="H62" s="91">
        <f>H61+'[1]III'!H62</f>
        <v>1</v>
      </c>
      <c r="I62" s="91">
        <f>I61+'[1]III'!I62</f>
        <v>0</v>
      </c>
      <c r="J62" s="91">
        <f>J61+'[1]III'!J62</f>
        <v>1</v>
      </c>
      <c r="K62" s="91">
        <f>K61+'[1]III'!K62</f>
        <v>1</v>
      </c>
      <c r="L62" s="91">
        <f>L61+'[1]III'!L62</f>
        <v>0</v>
      </c>
      <c r="M62" s="91">
        <f>M61+'[1]III'!M62</f>
        <v>0</v>
      </c>
      <c r="N62" s="91">
        <f>N61+'[1]III'!N62</f>
        <v>1</v>
      </c>
      <c r="O62" s="91">
        <f>O61+'[1]III'!O62</f>
        <v>0</v>
      </c>
      <c r="P62" s="91">
        <f>P61+'[1]III'!P62</f>
        <v>1</v>
      </c>
      <c r="Q62" s="91">
        <f>Q61+'[1]III'!Q62</f>
        <v>0</v>
      </c>
      <c r="R62" s="91">
        <f>R61+'[1]III'!R62</f>
        <v>35</v>
      </c>
      <c r="S62" s="91">
        <f>S61+'[1]III'!S62</f>
        <v>6</v>
      </c>
      <c r="T62" s="84">
        <f t="shared" si="9"/>
        <v>53</v>
      </c>
    </row>
    <row r="63" spans="3:20" s="42" customFormat="1" ht="25.5" customHeight="1" thickBot="1" thickTop="1">
      <c r="C63" s="92" t="s">
        <v>78</v>
      </c>
      <c r="D63" s="164" t="s">
        <v>79</v>
      </c>
      <c r="E63" s="170"/>
      <c r="F63" s="87">
        <v>0</v>
      </c>
      <c r="G63" s="87">
        <v>0</v>
      </c>
      <c r="H63" s="87">
        <v>0</v>
      </c>
      <c r="I63" s="87">
        <v>0</v>
      </c>
      <c r="J63" s="87">
        <v>1</v>
      </c>
      <c r="K63" s="87">
        <v>0</v>
      </c>
      <c r="L63" s="87">
        <v>1</v>
      </c>
      <c r="M63" s="87">
        <v>0</v>
      </c>
      <c r="N63" s="87">
        <v>0</v>
      </c>
      <c r="O63" s="87">
        <v>0</v>
      </c>
      <c r="P63" s="87">
        <v>0</v>
      </c>
      <c r="Q63" s="87">
        <v>0</v>
      </c>
      <c r="R63" s="87">
        <v>0</v>
      </c>
      <c r="S63" s="89">
        <v>0</v>
      </c>
      <c r="T63" s="84">
        <f t="shared" si="9"/>
        <v>2</v>
      </c>
    </row>
    <row r="64" spans="3:20" ht="25.5" customHeight="1" thickBot="1" thickTop="1">
      <c r="C64" s="54"/>
      <c r="D64" s="166" t="s">
        <v>80</v>
      </c>
      <c r="E64" s="167"/>
      <c r="F64" s="91">
        <f>F63+'[1]III'!F64</f>
        <v>0</v>
      </c>
      <c r="G64" s="91">
        <f>G63+'[1]III'!G64</f>
        <v>0</v>
      </c>
      <c r="H64" s="91">
        <f>H63+'[1]III'!H64</f>
        <v>1</v>
      </c>
      <c r="I64" s="91">
        <f>I63+'[1]III'!I64</f>
        <v>0</v>
      </c>
      <c r="J64" s="91">
        <f>J63+'[1]III'!J64</f>
        <v>1</v>
      </c>
      <c r="K64" s="91">
        <f>K63+'[1]III'!K64</f>
        <v>0</v>
      </c>
      <c r="L64" s="91">
        <f>L63+'[1]III'!L64</f>
        <v>6</v>
      </c>
      <c r="M64" s="91">
        <f>M63+'[1]III'!M64</f>
        <v>0</v>
      </c>
      <c r="N64" s="91">
        <f>N63+'[1]III'!N64</f>
        <v>0</v>
      </c>
      <c r="O64" s="91">
        <f>O63+'[1]III'!O64</f>
        <v>0</v>
      </c>
      <c r="P64" s="91">
        <f>P63+'[1]III'!P64</f>
        <v>0</v>
      </c>
      <c r="Q64" s="91">
        <f>Q63+'[1]III'!Q64</f>
        <v>0</v>
      </c>
      <c r="R64" s="91">
        <f>R63+'[1]III'!R64</f>
        <v>1</v>
      </c>
      <c r="S64" s="91">
        <f>S63+'[1]III'!S64</f>
        <v>12</v>
      </c>
      <c r="T64" s="84">
        <f t="shared" si="9"/>
        <v>21</v>
      </c>
    </row>
    <row r="65" spans="3:20" ht="25.5" customHeight="1" thickBot="1" thickTop="1">
      <c r="C65" s="53" t="s">
        <v>81</v>
      </c>
      <c r="D65" s="166" t="s">
        <v>82</v>
      </c>
      <c r="E65" s="167"/>
      <c r="F65" s="91">
        <v>0</v>
      </c>
      <c r="G65" s="87">
        <v>0</v>
      </c>
      <c r="H65" s="87">
        <v>0</v>
      </c>
      <c r="I65" s="87">
        <v>0</v>
      </c>
      <c r="J65" s="87">
        <v>0</v>
      </c>
      <c r="K65" s="87">
        <v>0</v>
      </c>
      <c r="L65" s="87">
        <v>5</v>
      </c>
      <c r="M65" s="87">
        <v>0</v>
      </c>
      <c r="N65" s="87">
        <v>0</v>
      </c>
      <c r="O65" s="87">
        <v>0</v>
      </c>
      <c r="P65" s="87">
        <v>0</v>
      </c>
      <c r="Q65" s="87">
        <v>0</v>
      </c>
      <c r="R65" s="87">
        <v>0</v>
      </c>
      <c r="S65" s="89">
        <v>0</v>
      </c>
      <c r="T65" s="84">
        <f t="shared" si="9"/>
        <v>5</v>
      </c>
    </row>
    <row r="66" spans="3:20" ht="25.5" customHeight="1" thickBot="1" thickTop="1">
      <c r="C66" s="59"/>
      <c r="D66" s="166" t="s">
        <v>83</v>
      </c>
      <c r="E66" s="167"/>
      <c r="F66" s="91">
        <f>F65+'[1]III'!F66</f>
        <v>0</v>
      </c>
      <c r="G66" s="91">
        <f>G65+'[1]III'!G66</f>
        <v>5</v>
      </c>
      <c r="H66" s="91">
        <f>H65+'[1]III'!H66</f>
        <v>0</v>
      </c>
      <c r="I66" s="91">
        <f>I65+'[1]III'!I66</f>
        <v>0</v>
      </c>
      <c r="J66" s="91">
        <f>J65+'[1]III'!J66</f>
        <v>0</v>
      </c>
      <c r="K66" s="91">
        <f>K65+'[1]III'!K66</f>
        <v>0</v>
      </c>
      <c r="L66" s="91">
        <f>L65+'[1]III'!L66</f>
        <v>5</v>
      </c>
      <c r="M66" s="91">
        <f>M65+'[1]III'!M66</f>
        <v>0</v>
      </c>
      <c r="N66" s="91">
        <f>N65+'[1]III'!N66</f>
        <v>0</v>
      </c>
      <c r="O66" s="91">
        <f>O65+'[1]III'!O66</f>
        <v>0</v>
      </c>
      <c r="P66" s="91">
        <f>P65+'[1]III'!P66</f>
        <v>0</v>
      </c>
      <c r="Q66" s="91">
        <f>Q65+'[1]III'!Q66</f>
        <v>0</v>
      </c>
      <c r="R66" s="91">
        <f>R65+'[1]III'!R66</f>
        <v>0</v>
      </c>
      <c r="S66" s="91">
        <f>S65+'[1]III'!S66</f>
        <v>0</v>
      </c>
      <c r="T66" s="84">
        <f t="shared" si="9"/>
        <v>10</v>
      </c>
    </row>
    <row r="67" spans="3:20" s="42" customFormat="1" ht="25.5" customHeight="1" thickBot="1" thickTop="1">
      <c r="C67" s="58" t="s">
        <v>84</v>
      </c>
      <c r="D67" s="164" t="s">
        <v>85</v>
      </c>
      <c r="E67" s="165"/>
      <c r="F67" s="91">
        <v>0</v>
      </c>
      <c r="G67" s="87">
        <v>0</v>
      </c>
      <c r="H67" s="87">
        <v>0</v>
      </c>
      <c r="I67" s="87">
        <v>0</v>
      </c>
      <c r="J67" s="87">
        <v>0</v>
      </c>
      <c r="K67" s="87">
        <v>0</v>
      </c>
      <c r="L67" s="87">
        <v>0</v>
      </c>
      <c r="M67" s="87">
        <v>0</v>
      </c>
      <c r="N67" s="87">
        <v>0</v>
      </c>
      <c r="O67" s="87">
        <v>0</v>
      </c>
      <c r="P67" s="87">
        <v>0</v>
      </c>
      <c r="Q67" s="87">
        <v>0</v>
      </c>
      <c r="R67" s="87">
        <v>0</v>
      </c>
      <c r="S67" s="89">
        <v>0</v>
      </c>
      <c r="T67" s="84">
        <f t="shared" si="9"/>
        <v>0</v>
      </c>
    </row>
    <row r="68" spans="3:20" ht="25.5" customHeight="1" thickBot="1" thickTop="1">
      <c r="C68" s="59"/>
      <c r="D68" s="166" t="s">
        <v>86</v>
      </c>
      <c r="E68" s="167"/>
      <c r="F68" s="91">
        <f>F67+'[1]III'!F68</f>
        <v>0</v>
      </c>
      <c r="G68" s="91">
        <f>G67+'[1]III'!G68</f>
        <v>0</v>
      </c>
      <c r="H68" s="91">
        <f>H67+'[1]III'!H68</f>
        <v>0</v>
      </c>
      <c r="I68" s="91">
        <f>I67+'[1]III'!I68</f>
        <v>0</v>
      </c>
      <c r="J68" s="91">
        <f>J67+'[1]III'!J68</f>
        <v>0</v>
      </c>
      <c r="K68" s="91">
        <f>K67+'[1]III'!K68</f>
        <v>0</v>
      </c>
      <c r="L68" s="91">
        <f>L67+'[1]III'!L68</f>
        <v>0</v>
      </c>
      <c r="M68" s="91">
        <f>M67+'[1]III'!M68</f>
        <v>0</v>
      </c>
      <c r="N68" s="91">
        <f>N67+'[1]III'!N68</f>
        <v>0</v>
      </c>
      <c r="O68" s="91">
        <f>O67+'[1]III'!O68</f>
        <v>0</v>
      </c>
      <c r="P68" s="91">
        <f>P67+'[1]III'!P68</f>
        <v>0</v>
      </c>
      <c r="Q68" s="91">
        <f>Q67+'[1]III'!Q68</f>
        <v>20</v>
      </c>
      <c r="R68" s="91">
        <f>R67+'[1]III'!R68</f>
        <v>0</v>
      </c>
      <c r="S68" s="91">
        <f>S67+'[1]III'!S68</f>
        <v>0</v>
      </c>
      <c r="T68" s="84">
        <f t="shared" si="9"/>
        <v>20</v>
      </c>
    </row>
    <row r="69" spans="3:20" ht="25.5" customHeight="1" thickBot="1" thickTop="1">
      <c r="C69" s="53" t="s">
        <v>87</v>
      </c>
      <c r="D69" s="166" t="s">
        <v>88</v>
      </c>
      <c r="E69" s="167"/>
      <c r="F69" s="91">
        <v>0</v>
      </c>
      <c r="G69" s="87">
        <v>0</v>
      </c>
      <c r="H69" s="87">
        <v>1</v>
      </c>
      <c r="I69" s="87">
        <v>0</v>
      </c>
      <c r="J69" s="87">
        <v>0</v>
      </c>
      <c r="K69" s="87">
        <v>0</v>
      </c>
      <c r="L69" s="87">
        <v>0</v>
      </c>
      <c r="M69" s="87">
        <v>0</v>
      </c>
      <c r="N69" s="87">
        <v>0</v>
      </c>
      <c r="O69" s="87">
        <v>0</v>
      </c>
      <c r="P69" s="87">
        <v>0</v>
      </c>
      <c r="Q69" s="87">
        <v>0</v>
      </c>
      <c r="R69" s="87">
        <v>0</v>
      </c>
      <c r="S69" s="89">
        <v>5</v>
      </c>
      <c r="T69" s="84">
        <f t="shared" si="9"/>
        <v>6</v>
      </c>
    </row>
    <row r="70" spans="3:20" ht="25.5" customHeight="1" thickBot="1" thickTop="1">
      <c r="C70" s="93"/>
      <c r="D70" s="168" t="s">
        <v>89</v>
      </c>
      <c r="E70" s="169"/>
      <c r="F70" s="94">
        <f>F69+'[1]III'!F70</f>
        <v>0</v>
      </c>
      <c r="G70" s="94">
        <f>G69+'[1]III'!G70</f>
        <v>0</v>
      </c>
      <c r="H70" s="94">
        <f>H69+'[1]III'!H70</f>
        <v>1</v>
      </c>
      <c r="I70" s="94">
        <f>I69+'[1]III'!I70</f>
        <v>0</v>
      </c>
      <c r="J70" s="94">
        <f>J69+'[1]III'!J70</f>
        <v>1</v>
      </c>
      <c r="K70" s="94">
        <f>K69+'[1]III'!K70</f>
        <v>0</v>
      </c>
      <c r="L70" s="94">
        <f>L69+'[1]III'!L70</f>
        <v>0</v>
      </c>
      <c r="M70" s="94">
        <f>M69+'[1]III'!M70</f>
        <v>0</v>
      </c>
      <c r="N70" s="94">
        <f>N69+'[1]III'!N70</f>
        <v>0</v>
      </c>
      <c r="O70" s="94">
        <f>O69+'[1]III'!O70</f>
        <v>0</v>
      </c>
      <c r="P70" s="94">
        <f>P69+'[1]III'!P70</f>
        <v>0</v>
      </c>
      <c r="Q70" s="94">
        <f>Q69+'[1]III'!Q70</f>
        <v>0</v>
      </c>
      <c r="R70" s="94">
        <f>R69+'[1]III'!R70</f>
        <v>2</v>
      </c>
      <c r="S70" s="94">
        <f>S69+'[1]III'!S70</f>
        <v>7</v>
      </c>
      <c r="T70" s="84">
        <f t="shared" si="9"/>
        <v>11</v>
      </c>
    </row>
    <row r="71" spans="3:20" ht="30" customHeight="1" thickBot="1">
      <c r="C71" s="47" t="s">
        <v>90</v>
      </c>
      <c r="D71" s="155" t="s">
        <v>91</v>
      </c>
      <c r="E71" s="156"/>
      <c r="F71" s="95">
        <f aca="true" t="shared" si="10" ref="F71:S71">F45+F47+F49+F51+F53+F59+F61+F63+F65+F67+F69</f>
        <v>36</v>
      </c>
      <c r="G71" s="95">
        <f t="shared" si="10"/>
        <v>16</v>
      </c>
      <c r="H71" s="95">
        <f t="shared" si="10"/>
        <v>47</v>
      </c>
      <c r="I71" s="95">
        <f t="shared" si="10"/>
        <v>32</v>
      </c>
      <c r="J71" s="95">
        <f t="shared" si="10"/>
        <v>53</v>
      </c>
      <c r="K71" s="95">
        <f t="shared" si="10"/>
        <v>33</v>
      </c>
      <c r="L71" s="95">
        <f t="shared" si="10"/>
        <v>23</v>
      </c>
      <c r="M71" s="95">
        <f t="shared" si="10"/>
        <v>38</v>
      </c>
      <c r="N71" s="95">
        <f t="shared" si="10"/>
        <v>12</v>
      </c>
      <c r="O71" s="95">
        <f t="shared" si="10"/>
        <v>0</v>
      </c>
      <c r="P71" s="95">
        <f t="shared" si="10"/>
        <v>36</v>
      </c>
      <c r="Q71" s="95">
        <f t="shared" si="10"/>
        <v>43</v>
      </c>
      <c r="R71" s="95">
        <f t="shared" si="10"/>
        <v>176</v>
      </c>
      <c r="S71" s="95">
        <f t="shared" si="10"/>
        <v>83</v>
      </c>
      <c r="T71" s="84">
        <f t="shared" si="9"/>
        <v>628</v>
      </c>
    </row>
    <row r="72" spans="3:20" ht="30" customHeight="1" thickBot="1">
      <c r="C72" s="93"/>
      <c r="D72" s="155" t="s">
        <v>92</v>
      </c>
      <c r="E72" s="156"/>
      <c r="F72" s="95">
        <f aca="true" t="shared" si="11" ref="F72:S72">F46+F48+F50+F52+F54+F60+F62+F64+F66+F68+F70</f>
        <v>228</v>
      </c>
      <c r="G72" s="95">
        <f t="shared" si="11"/>
        <v>122</v>
      </c>
      <c r="H72" s="95">
        <f t="shared" si="11"/>
        <v>158</v>
      </c>
      <c r="I72" s="95">
        <f t="shared" si="11"/>
        <v>131</v>
      </c>
      <c r="J72" s="95">
        <f t="shared" si="11"/>
        <v>193</v>
      </c>
      <c r="K72" s="95">
        <f t="shared" si="11"/>
        <v>92</v>
      </c>
      <c r="L72" s="95">
        <f t="shared" si="11"/>
        <v>203</v>
      </c>
      <c r="M72" s="95">
        <f t="shared" si="11"/>
        <v>88</v>
      </c>
      <c r="N72" s="95">
        <f t="shared" si="11"/>
        <v>46</v>
      </c>
      <c r="O72" s="95">
        <f t="shared" si="11"/>
        <v>2</v>
      </c>
      <c r="P72" s="95">
        <f t="shared" si="11"/>
        <v>361</v>
      </c>
      <c r="Q72" s="95">
        <f t="shared" si="11"/>
        <v>126</v>
      </c>
      <c r="R72" s="95">
        <f t="shared" si="11"/>
        <v>525</v>
      </c>
      <c r="S72" s="95">
        <f t="shared" si="11"/>
        <v>179</v>
      </c>
      <c r="T72" s="84">
        <f t="shared" si="9"/>
        <v>2454</v>
      </c>
    </row>
  </sheetData>
  <sheetProtection password="C784" sheet="1" objects="1" scenarios="1"/>
  <mergeCells count="65">
    <mergeCell ref="C39:N39"/>
    <mergeCell ref="D18:E18"/>
    <mergeCell ref="D12:E12"/>
    <mergeCell ref="D13:E13"/>
    <mergeCell ref="D14:E14"/>
    <mergeCell ref="D15:E15"/>
    <mergeCell ref="D16:E16"/>
    <mergeCell ref="D17:E17"/>
    <mergeCell ref="D26:E26"/>
    <mergeCell ref="D27:E27"/>
    <mergeCell ref="D20:E20"/>
    <mergeCell ref="D21:E21"/>
    <mergeCell ref="D22:E22"/>
    <mergeCell ref="D23:E23"/>
    <mergeCell ref="D37:E37"/>
    <mergeCell ref="D38:E38"/>
    <mergeCell ref="C36:T36"/>
    <mergeCell ref="D33:E33"/>
    <mergeCell ref="D35:E35"/>
    <mergeCell ref="D45:E45"/>
    <mergeCell ref="D46:E46"/>
    <mergeCell ref="C42:T42"/>
    <mergeCell ref="C44:T44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9:E69"/>
    <mergeCell ref="D70:E70"/>
    <mergeCell ref="D63:E63"/>
    <mergeCell ref="D64:E64"/>
    <mergeCell ref="D65:E65"/>
    <mergeCell ref="D66:E66"/>
    <mergeCell ref="D71:E71"/>
    <mergeCell ref="D72:E72"/>
    <mergeCell ref="D7:E7"/>
    <mergeCell ref="D8:E8"/>
    <mergeCell ref="D9:E9"/>
    <mergeCell ref="D10:E10"/>
    <mergeCell ref="D11:E11"/>
    <mergeCell ref="D34:E34"/>
    <mergeCell ref="D67:E67"/>
    <mergeCell ref="D68:E68"/>
    <mergeCell ref="C4:T4"/>
    <mergeCell ref="C6:T6"/>
    <mergeCell ref="C19:T19"/>
    <mergeCell ref="C32:T32"/>
    <mergeCell ref="D28:E28"/>
    <mergeCell ref="D29:E29"/>
    <mergeCell ref="D30:E30"/>
    <mergeCell ref="D31:E31"/>
    <mergeCell ref="D24:E24"/>
    <mergeCell ref="D25:E25"/>
  </mergeCells>
  <printOptions horizontalCentered="1" verticalCentered="1"/>
  <pageMargins left="0" right="0" top="0" bottom="0" header="0" footer="0"/>
  <pageSetup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zoomScale="75" zoomScaleNormal="75" workbookViewId="0" topLeftCell="A1">
      <selection activeCell="Q53" sqref="A1:Q53"/>
    </sheetView>
  </sheetViews>
  <sheetFormatPr defaultColWidth="9.00390625" defaultRowHeight="12.75"/>
  <cols>
    <col min="2" max="2" width="20.75390625" style="0" customWidth="1"/>
    <col min="4" max="4" width="14.25390625" style="0" customWidth="1"/>
    <col min="7" max="7" width="20.75390625" style="0" customWidth="1"/>
    <col min="9" max="9" width="14.25390625" style="0" customWidth="1"/>
    <col min="12" max="12" width="24.875" style="0" customWidth="1"/>
    <col min="14" max="14" width="14.25390625" style="0" customWidth="1"/>
  </cols>
  <sheetData>
    <row r="1" spans="2:12" ht="18">
      <c r="B1" s="96" t="s">
        <v>97</v>
      </c>
      <c r="C1" s="96"/>
      <c r="D1" s="96"/>
      <c r="E1" s="96"/>
      <c r="F1" s="96"/>
      <c r="G1" s="96"/>
      <c r="H1" s="97"/>
      <c r="I1" s="97"/>
      <c r="J1" s="97"/>
      <c r="K1" s="97"/>
      <c r="L1" s="97"/>
    </row>
    <row r="2" spans="2:12" ht="18.75" thickBot="1">
      <c r="B2" s="96" t="s">
        <v>98</v>
      </c>
      <c r="C2" s="96"/>
      <c r="D2" s="96"/>
      <c r="E2" s="96"/>
      <c r="F2" s="96"/>
      <c r="G2" s="97"/>
      <c r="H2" s="97"/>
      <c r="I2" s="97"/>
      <c r="J2" s="97"/>
      <c r="K2" s="97"/>
      <c r="L2" s="97"/>
    </row>
    <row r="3" spans="1:14" ht="25.5">
      <c r="A3" s="98"/>
      <c r="B3" s="99" t="s">
        <v>99</v>
      </c>
      <c r="C3" s="100"/>
      <c r="D3" s="101" t="s">
        <v>100</v>
      </c>
      <c r="F3" s="98"/>
      <c r="G3" s="99" t="s">
        <v>101</v>
      </c>
      <c r="H3" s="102"/>
      <c r="I3" s="101" t="s">
        <v>100</v>
      </c>
      <c r="K3" s="98"/>
      <c r="L3" s="99" t="s">
        <v>99</v>
      </c>
      <c r="M3" s="100"/>
      <c r="N3" s="101" t="s">
        <v>100</v>
      </c>
    </row>
    <row r="4" spans="1:14" ht="15.75">
      <c r="A4" s="103" t="s">
        <v>102</v>
      </c>
      <c r="B4" s="104" t="s">
        <v>103</v>
      </c>
      <c r="C4" s="105" t="s">
        <v>104</v>
      </c>
      <c r="D4" s="106">
        <f>SUM(D5:D12)</f>
        <v>16694</v>
      </c>
      <c r="F4" s="107">
        <v>8</v>
      </c>
      <c r="G4" s="108" t="s">
        <v>105</v>
      </c>
      <c r="H4" s="109" t="s">
        <v>106</v>
      </c>
      <c r="I4" s="110">
        <v>588</v>
      </c>
      <c r="K4" s="103" t="s">
        <v>107</v>
      </c>
      <c r="L4" s="104" t="s">
        <v>108</v>
      </c>
      <c r="M4" s="104" t="s">
        <v>104</v>
      </c>
      <c r="N4" s="106">
        <f>SUM(N5:N15)</f>
        <v>17141</v>
      </c>
    </row>
    <row r="5" spans="1:14" ht="15">
      <c r="A5" s="107">
        <v>1</v>
      </c>
      <c r="B5" s="108" t="s">
        <v>109</v>
      </c>
      <c r="C5" s="109" t="s">
        <v>106</v>
      </c>
      <c r="D5" s="110">
        <v>666</v>
      </c>
      <c r="F5" s="107"/>
      <c r="G5" s="108"/>
      <c r="H5" s="109"/>
      <c r="I5" s="110"/>
      <c r="K5" s="107">
        <v>1</v>
      </c>
      <c r="L5" s="108" t="s">
        <v>110</v>
      </c>
      <c r="M5" s="109" t="s">
        <v>111</v>
      </c>
      <c r="N5" s="110">
        <v>395</v>
      </c>
    </row>
    <row r="6" spans="1:14" ht="15.75">
      <c r="A6" s="107">
        <v>2</v>
      </c>
      <c r="B6" s="108" t="s">
        <v>112</v>
      </c>
      <c r="C6" s="109" t="s">
        <v>106</v>
      </c>
      <c r="D6" s="110">
        <v>664</v>
      </c>
      <c r="F6" s="103" t="s">
        <v>113</v>
      </c>
      <c r="G6" s="104" t="s">
        <v>10</v>
      </c>
      <c r="H6" s="111" t="s">
        <v>104</v>
      </c>
      <c r="I6" s="112">
        <f>SUM(I7:I11)</f>
        <v>5194</v>
      </c>
      <c r="K6" s="107">
        <v>2</v>
      </c>
      <c r="L6" s="108" t="s">
        <v>114</v>
      </c>
      <c r="M6" s="109" t="s">
        <v>106</v>
      </c>
      <c r="N6" s="110">
        <v>350</v>
      </c>
    </row>
    <row r="7" spans="1:14" ht="15">
      <c r="A7" s="107">
        <v>3</v>
      </c>
      <c r="B7" s="108" t="s">
        <v>115</v>
      </c>
      <c r="C7" s="109" t="s">
        <v>116</v>
      </c>
      <c r="D7" s="110">
        <v>10445</v>
      </c>
      <c r="F7" s="107">
        <v>1</v>
      </c>
      <c r="G7" s="108" t="s">
        <v>117</v>
      </c>
      <c r="H7" s="109" t="s">
        <v>111</v>
      </c>
      <c r="I7" s="110">
        <v>780</v>
      </c>
      <c r="K7" s="107">
        <v>3</v>
      </c>
      <c r="L7" s="108" t="s">
        <v>118</v>
      </c>
      <c r="M7" s="109" t="s">
        <v>111</v>
      </c>
      <c r="N7" s="110">
        <v>997</v>
      </c>
    </row>
    <row r="8" spans="1:14" ht="15">
      <c r="A8" s="107">
        <v>4</v>
      </c>
      <c r="B8" s="108" t="s">
        <v>119</v>
      </c>
      <c r="C8" s="109" t="s">
        <v>106</v>
      </c>
      <c r="D8" s="110">
        <v>507</v>
      </c>
      <c r="F8" s="107">
        <v>2</v>
      </c>
      <c r="G8" s="108" t="s">
        <v>120</v>
      </c>
      <c r="H8" s="109" t="s">
        <v>106</v>
      </c>
      <c r="I8" s="110">
        <v>523</v>
      </c>
      <c r="K8" s="107">
        <v>4</v>
      </c>
      <c r="L8" s="108" t="s">
        <v>121</v>
      </c>
      <c r="M8" s="109" t="s">
        <v>111</v>
      </c>
      <c r="N8" s="110">
        <v>550</v>
      </c>
    </row>
    <row r="9" spans="1:14" ht="15">
      <c r="A9" s="107">
        <v>5</v>
      </c>
      <c r="B9" s="108" t="s">
        <v>122</v>
      </c>
      <c r="C9" s="109" t="s">
        <v>116</v>
      </c>
      <c r="D9" s="110">
        <v>1277</v>
      </c>
      <c r="E9" s="113"/>
      <c r="F9" s="107">
        <v>3</v>
      </c>
      <c r="G9" s="108" t="s">
        <v>123</v>
      </c>
      <c r="H9" s="109" t="s">
        <v>111</v>
      </c>
      <c r="I9" s="110">
        <v>783</v>
      </c>
      <c r="K9" s="107">
        <v>5</v>
      </c>
      <c r="L9" s="108" t="s">
        <v>124</v>
      </c>
      <c r="M9" s="109" t="s">
        <v>111</v>
      </c>
      <c r="N9" s="110">
        <v>1055</v>
      </c>
    </row>
    <row r="10" spans="1:14" ht="15.75">
      <c r="A10" s="107" t="s">
        <v>46</v>
      </c>
      <c r="B10" s="108" t="s">
        <v>125</v>
      </c>
      <c r="C10" s="109" t="s">
        <v>106</v>
      </c>
      <c r="D10" s="110">
        <v>699</v>
      </c>
      <c r="E10" s="114"/>
      <c r="F10" s="107">
        <v>4</v>
      </c>
      <c r="G10" s="108" t="s">
        <v>126</v>
      </c>
      <c r="H10" s="109" t="s">
        <v>111</v>
      </c>
      <c r="I10" s="110">
        <v>943</v>
      </c>
      <c r="K10" s="107" t="s">
        <v>46</v>
      </c>
      <c r="L10" s="108" t="s">
        <v>127</v>
      </c>
      <c r="M10" s="109" t="s">
        <v>111</v>
      </c>
      <c r="N10" s="110">
        <v>2996</v>
      </c>
    </row>
    <row r="11" spans="1:14" ht="15">
      <c r="A11" s="107">
        <v>7</v>
      </c>
      <c r="B11" s="108" t="s">
        <v>128</v>
      </c>
      <c r="C11" s="109" t="s">
        <v>106</v>
      </c>
      <c r="D11" s="110">
        <v>765</v>
      </c>
      <c r="E11" s="115"/>
      <c r="F11" s="107">
        <v>5</v>
      </c>
      <c r="G11" s="108" t="s">
        <v>129</v>
      </c>
      <c r="H11" s="109" t="s">
        <v>111</v>
      </c>
      <c r="I11" s="110">
        <v>2165</v>
      </c>
      <c r="K11" s="107">
        <v>7</v>
      </c>
      <c r="L11" s="108" t="s">
        <v>130</v>
      </c>
      <c r="M11" s="109" t="s">
        <v>106</v>
      </c>
      <c r="N11" s="110">
        <v>563</v>
      </c>
    </row>
    <row r="12" spans="1:14" ht="15">
      <c r="A12" s="107">
        <v>8</v>
      </c>
      <c r="B12" s="108" t="s">
        <v>131</v>
      </c>
      <c r="C12" s="109" t="s">
        <v>111</v>
      </c>
      <c r="D12" s="110">
        <v>1671</v>
      </c>
      <c r="E12" s="115"/>
      <c r="F12" s="107"/>
      <c r="G12" s="108"/>
      <c r="H12" s="109"/>
      <c r="I12" s="110"/>
      <c r="K12" s="107">
        <v>8</v>
      </c>
      <c r="L12" s="108" t="s">
        <v>132</v>
      </c>
      <c r="M12" s="109" t="s">
        <v>106</v>
      </c>
      <c r="N12" s="110">
        <v>366</v>
      </c>
    </row>
    <row r="13" spans="1:14" ht="15.75">
      <c r="A13" s="107"/>
      <c r="B13" s="108"/>
      <c r="C13" s="109"/>
      <c r="D13" s="110"/>
      <c r="E13" s="115"/>
      <c r="F13" s="103" t="s">
        <v>133</v>
      </c>
      <c r="G13" s="104" t="s">
        <v>134</v>
      </c>
      <c r="H13" s="111" t="s">
        <v>104</v>
      </c>
      <c r="I13" s="112">
        <f>SUM(I14:I18)</f>
        <v>6542</v>
      </c>
      <c r="K13" s="107">
        <v>9</v>
      </c>
      <c r="L13" s="108" t="s">
        <v>135</v>
      </c>
      <c r="M13" s="109" t="s">
        <v>106</v>
      </c>
      <c r="N13" s="110">
        <v>353</v>
      </c>
    </row>
    <row r="14" spans="1:14" ht="15.75">
      <c r="A14" s="103" t="s">
        <v>136</v>
      </c>
      <c r="B14" s="104" t="s">
        <v>137</v>
      </c>
      <c r="C14" s="111" t="s">
        <v>104</v>
      </c>
      <c r="D14" s="112">
        <f>SUM(D15:D21)</f>
        <v>8097</v>
      </c>
      <c r="E14" s="116"/>
      <c r="F14" s="107">
        <v>1</v>
      </c>
      <c r="G14" s="108" t="s">
        <v>138</v>
      </c>
      <c r="H14" s="109" t="s">
        <v>111</v>
      </c>
      <c r="I14" s="110">
        <v>1061</v>
      </c>
      <c r="K14" s="107">
        <v>10</v>
      </c>
      <c r="L14" s="108" t="s">
        <v>139</v>
      </c>
      <c r="M14" s="109" t="s">
        <v>106</v>
      </c>
      <c r="N14" s="110">
        <v>1447</v>
      </c>
    </row>
    <row r="15" spans="1:14" ht="15">
      <c r="A15" s="107">
        <v>1</v>
      </c>
      <c r="B15" s="108" t="s">
        <v>140</v>
      </c>
      <c r="C15" s="109" t="s">
        <v>106</v>
      </c>
      <c r="D15" s="110">
        <v>430</v>
      </c>
      <c r="E15" s="115"/>
      <c r="F15" s="107">
        <v>2</v>
      </c>
      <c r="G15" s="108" t="s">
        <v>141</v>
      </c>
      <c r="H15" s="109" t="s">
        <v>111</v>
      </c>
      <c r="I15" s="110">
        <v>2279</v>
      </c>
      <c r="K15" s="107">
        <v>11</v>
      </c>
      <c r="L15" s="108" t="s">
        <v>139</v>
      </c>
      <c r="M15" s="109" t="s">
        <v>116</v>
      </c>
      <c r="N15" s="110">
        <v>8069</v>
      </c>
    </row>
    <row r="16" spans="1:14" ht="15.75">
      <c r="A16" s="107">
        <v>2</v>
      </c>
      <c r="B16" s="108" t="s">
        <v>142</v>
      </c>
      <c r="C16" s="109" t="s">
        <v>106</v>
      </c>
      <c r="D16" s="110">
        <v>316</v>
      </c>
      <c r="E16" s="115"/>
      <c r="F16" s="107">
        <v>3</v>
      </c>
      <c r="G16" s="108" t="s">
        <v>143</v>
      </c>
      <c r="H16" s="109" t="s">
        <v>106</v>
      </c>
      <c r="I16" s="110">
        <v>473</v>
      </c>
      <c r="K16" s="107"/>
      <c r="L16" s="108"/>
      <c r="M16" s="109"/>
      <c r="N16" s="112"/>
    </row>
    <row r="17" spans="1:14" ht="15.75">
      <c r="A17" s="107">
        <v>3</v>
      </c>
      <c r="B17" s="108" t="s">
        <v>144</v>
      </c>
      <c r="C17" s="109" t="s">
        <v>106</v>
      </c>
      <c r="D17" s="110">
        <v>725</v>
      </c>
      <c r="E17" s="115"/>
      <c r="F17" s="107">
        <v>4</v>
      </c>
      <c r="G17" s="108" t="s">
        <v>145</v>
      </c>
      <c r="H17" s="109" t="s">
        <v>111</v>
      </c>
      <c r="I17" s="110">
        <v>2184</v>
      </c>
      <c r="K17" s="103" t="s">
        <v>146</v>
      </c>
      <c r="L17" s="104" t="s">
        <v>17</v>
      </c>
      <c r="M17" s="111" t="s">
        <v>104</v>
      </c>
      <c r="N17" s="112">
        <f>SUM(N18:N26)</f>
        <v>10589</v>
      </c>
    </row>
    <row r="18" spans="1:14" ht="15">
      <c r="A18" s="107">
        <v>4</v>
      </c>
      <c r="B18" s="108" t="s">
        <v>147</v>
      </c>
      <c r="C18" s="109" t="s">
        <v>106</v>
      </c>
      <c r="D18" s="110">
        <v>1164</v>
      </c>
      <c r="E18" s="115"/>
      <c r="F18" s="107">
        <v>5</v>
      </c>
      <c r="G18" s="108" t="s">
        <v>148</v>
      </c>
      <c r="H18" s="109" t="s">
        <v>106</v>
      </c>
      <c r="I18" s="110">
        <v>545</v>
      </c>
      <c r="K18" s="107">
        <v>1</v>
      </c>
      <c r="L18" s="108" t="s">
        <v>149</v>
      </c>
      <c r="M18" s="109" t="s">
        <v>106</v>
      </c>
      <c r="N18" s="110">
        <v>457</v>
      </c>
    </row>
    <row r="19" spans="1:14" ht="15">
      <c r="A19" s="107">
        <v>5</v>
      </c>
      <c r="B19" s="108" t="s">
        <v>147</v>
      </c>
      <c r="C19" s="109" t="s">
        <v>116</v>
      </c>
      <c r="D19" s="110">
        <v>2708</v>
      </c>
      <c r="E19" s="115"/>
      <c r="F19" s="107"/>
      <c r="G19" s="108"/>
      <c r="H19" s="109"/>
      <c r="I19" s="110"/>
      <c r="K19" s="107">
        <v>2</v>
      </c>
      <c r="L19" s="108" t="s">
        <v>150</v>
      </c>
      <c r="M19" s="109" t="s">
        <v>116</v>
      </c>
      <c r="N19" s="110">
        <v>603</v>
      </c>
    </row>
    <row r="20" spans="1:14" ht="15.75">
      <c r="A20" s="107">
        <v>6</v>
      </c>
      <c r="B20" s="108" t="s">
        <v>151</v>
      </c>
      <c r="C20" s="109" t="s">
        <v>111</v>
      </c>
      <c r="D20" s="110">
        <v>2350</v>
      </c>
      <c r="E20" s="115"/>
      <c r="F20" s="103" t="s">
        <v>152</v>
      </c>
      <c r="G20" s="104" t="s">
        <v>12</v>
      </c>
      <c r="H20" s="111" t="s">
        <v>104</v>
      </c>
      <c r="I20" s="112">
        <f>SUM(I21:I25)</f>
        <v>4239</v>
      </c>
      <c r="K20" s="107">
        <v>3</v>
      </c>
      <c r="L20" s="108" t="s">
        <v>153</v>
      </c>
      <c r="M20" s="109" t="s">
        <v>111</v>
      </c>
      <c r="N20" s="110">
        <v>917</v>
      </c>
    </row>
    <row r="21" spans="1:14" ht="15">
      <c r="A21" s="107">
        <v>7</v>
      </c>
      <c r="B21" s="108" t="s">
        <v>154</v>
      </c>
      <c r="C21" s="109" t="s">
        <v>106</v>
      </c>
      <c r="D21" s="110">
        <v>404</v>
      </c>
      <c r="E21" s="115"/>
      <c r="F21" s="107">
        <v>1</v>
      </c>
      <c r="G21" s="108" t="s">
        <v>155</v>
      </c>
      <c r="H21" s="109" t="s">
        <v>106</v>
      </c>
      <c r="I21" s="110">
        <v>477</v>
      </c>
      <c r="K21" s="107">
        <v>4</v>
      </c>
      <c r="L21" s="108" t="s">
        <v>156</v>
      </c>
      <c r="M21" s="109" t="s">
        <v>111</v>
      </c>
      <c r="N21" s="110">
        <v>907</v>
      </c>
    </row>
    <row r="22" spans="1:14" ht="15.75">
      <c r="A22" s="103"/>
      <c r="B22" s="104"/>
      <c r="C22" s="109"/>
      <c r="D22" s="112"/>
      <c r="E22" s="116"/>
      <c r="F22" s="107">
        <v>2</v>
      </c>
      <c r="G22" s="108" t="s">
        <v>157</v>
      </c>
      <c r="H22" s="109" t="s">
        <v>111</v>
      </c>
      <c r="I22" s="110">
        <v>497</v>
      </c>
      <c r="K22" s="107">
        <v>5</v>
      </c>
      <c r="L22" s="108" t="s">
        <v>158</v>
      </c>
      <c r="M22" s="109" t="s">
        <v>106</v>
      </c>
      <c r="N22" s="110">
        <v>671</v>
      </c>
    </row>
    <row r="23" spans="1:14" ht="15.75">
      <c r="A23" s="103" t="s">
        <v>159</v>
      </c>
      <c r="B23" s="104" t="s">
        <v>8</v>
      </c>
      <c r="C23" s="111" t="s">
        <v>104</v>
      </c>
      <c r="D23" s="112">
        <f>SUM(D24:D29)</f>
        <v>6436</v>
      </c>
      <c r="E23" s="115"/>
      <c r="F23" s="107">
        <v>3</v>
      </c>
      <c r="G23" s="108" t="s">
        <v>160</v>
      </c>
      <c r="H23" s="109" t="s">
        <v>106</v>
      </c>
      <c r="I23" s="110">
        <v>564</v>
      </c>
      <c r="K23" s="107">
        <v>6</v>
      </c>
      <c r="L23" s="108" t="s">
        <v>161</v>
      </c>
      <c r="M23" s="109" t="s">
        <v>111</v>
      </c>
      <c r="N23" s="110">
        <v>2985</v>
      </c>
    </row>
    <row r="24" spans="1:14" ht="15">
      <c r="A24" s="107">
        <v>1</v>
      </c>
      <c r="B24" s="108" t="s">
        <v>162</v>
      </c>
      <c r="C24" s="109" t="s">
        <v>106</v>
      </c>
      <c r="D24" s="110">
        <v>632</v>
      </c>
      <c r="E24" s="115"/>
      <c r="F24" s="107">
        <v>4</v>
      </c>
      <c r="G24" s="108" t="s">
        <v>163</v>
      </c>
      <c r="H24" s="109" t="s">
        <v>111</v>
      </c>
      <c r="I24" s="110">
        <v>2025</v>
      </c>
      <c r="K24" s="107">
        <v>7</v>
      </c>
      <c r="L24" s="108" t="s">
        <v>164</v>
      </c>
      <c r="M24" s="109" t="s">
        <v>106</v>
      </c>
      <c r="N24" s="110">
        <v>288</v>
      </c>
    </row>
    <row r="25" spans="1:14" ht="15">
      <c r="A25" s="107">
        <v>2</v>
      </c>
      <c r="B25" s="108" t="s">
        <v>165</v>
      </c>
      <c r="C25" s="109" t="s">
        <v>111</v>
      </c>
      <c r="D25" s="110">
        <v>2652</v>
      </c>
      <c r="E25" s="115"/>
      <c r="F25" s="107">
        <v>5</v>
      </c>
      <c r="G25" s="108" t="s">
        <v>166</v>
      </c>
      <c r="H25" s="109" t="s">
        <v>111</v>
      </c>
      <c r="I25" s="110">
        <v>676</v>
      </c>
      <c r="K25" s="107">
        <v>8</v>
      </c>
      <c r="L25" s="108" t="s">
        <v>167</v>
      </c>
      <c r="M25" s="109" t="s">
        <v>106</v>
      </c>
      <c r="N25" s="110">
        <v>798</v>
      </c>
    </row>
    <row r="26" spans="1:14" ht="15">
      <c r="A26" s="107">
        <v>3</v>
      </c>
      <c r="B26" s="108" t="s">
        <v>168</v>
      </c>
      <c r="C26" s="109" t="s">
        <v>106</v>
      </c>
      <c r="D26" s="110">
        <v>673</v>
      </c>
      <c r="E26" s="115"/>
      <c r="F26" s="107"/>
      <c r="G26" s="108"/>
      <c r="H26" s="109"/>
      <c r="I26" s="110"/>
      <c r="K26" s="107">
        <v>9</v>
      </c>
      <c r="L26" s="108" t="s">
        <v>167</v>
      </c>
      <c r="M26" s="109" t="s">
        <v>116</v>
      </c>
      <c r="N26" s="110">
        <v>2963</v>
      </c>
    </row>
    <row r="27" spans="1:14" ht="15.75">
      <c r="A27" s="107">
        <v>4</v>
      </c>
      <c r="B27" s="108" t="s">
        <v>169</v>
      </c>
      <c r="C27" s="109" t="s">
        <v>106</v>
      </c>
      <c r="D27" s="110">
        <v>396</v>
      </c>
      <c r="E27" s="115"/>
      <c r="F27" s="103" t="s">
        <v>170</v>
      </c>
      <c r="G27" s="104" t="s">
        <v>13</v>
      </c>
      <c r="H27" s="111" t="s">
        <v>104</v>
      </c>
      <c r="I27" s="112">
        <f>SUM(I28:I33)</f>
        <v>4504</v>
      </c>
      <c r="K27" s="107"/>
      <c r="L27" s="108"/>
      <c r="M27" s="109"/>
      <c r="N27" s="110"/>
    </row>
    <row r="28" spans="1:14" ht="15.75">
      <c r="A28" s="107">
        <v>5</v>
      </c>
      <c r="B28" s="108" t="s">
        <v>171</v>
      </c>
      <c r="C28" s="109" t="s">
        <v>111</v>
      </c>
      <c r="D28" s="110">
        <v>1403</v>
      </c>
      <c r="E28" s="116"/>
      <c r="F28" s="107">
        <v>1</v>
      </c>
      <c r="G28" s="108" t="s">
        <v>172</v>
      </c>
      <c r="H28" s="109" t="s">
        <v>106</v>
      </c>
      <c r="I28" s="110">
        <v>341</v>
      </c>
      <c r="K28" s="103" t="s">
        <v>173</v>
      </c>
      <c r="L28" s="104" t="s">
        <v>18</v>
      </c>
      <c r="M28" s="111" t="s">
        <v>104</v>
      </c>
      <c r="N28" s="112">
        <f>SUM(N29:N38)</f>
        <v>12013</v>
      </c>
    </row>
    <row r="29" spans="1:14" ht="15">
      <c r="A29" s="107">
        <v>6</v>
      </c>
      <c r="B29" s="108" t="s">
        <v>174</v>
      </c>
      <c r="C29" s="109" t="s">
        <v>111</v>
      </c>
      <c r="D29" s="110">
        <v>680</v>
      </c>
      <c r="E29" s="115"/>
      <c r="F29" s="107">
        <v>2</v>
      </c>
      <c r="G29" s="108" t="s">
        <v>175</v>
      </c>
      <c r="H29" s="109" t="s">
        <v>106</v>
      </c>
      <c r="I29" s="110">
        <v>596</v>
      </c>
      <c r="K29" s="107">
        <v>1</v>
      </c>
      <c r="L29" s="108" t="s">
        <v>176</v>
      </c>
      <c r="M29" s="109" t="s">
        <v>106</v>
      </c>
      <c r="N29" s="110">
        <v>584</v>
      </c>
    </row>
    <row r="30" spans="1:14" ht="15">
      <c r="A30" s="107"/>
      <c r="B30" s="108"/>
      <c r="C30" s="109"/>
      <c r="D30" s="110"/>
      <c r="E30" s="115"/>
      <c r="F30" s="107">
        <v>3</v>
      </c>
      <c r="G30" s="108" t="s">
        <v>177</v>
      </c>
      <c r="H30" s="109" t="s">
        <v>106</v>
      </c>
      <c r="I30" s="110">
        <v>391</v>
      </c>
      <c r="K30" s="107">
        <v>2</v>
      </c>
      <c r="L30" s="108" t="s">
        <v>178</v>
      </c>
      <c r="M30" s="109" t="s">
        <v>111</v>
      </c>
      <c r="N30" s="110">
        <v>1116</v>
      </c>
    </row>
    <row r="31" spans="1:14" ht="15.75">
      <c r="A31" s="103" t="s">
        <v>179</v>
      </c>
      <c r="B31" s="104" t="s">
        <v>180</v>
      </c>
      <c r="C31" s="111" t="s">
        <v>104</v>
      </c>
      <c r="D31" s="112">
        <v>11866</v>
      </c>
      <c r="E31" s="115"/>
      <c r="F31" s="107">
        <v>4</v>
      </c>
      <c r="G31" s="108" t="s">
        <v>181</v>
      </c>
      <c r="H31" s="109" t="s">
        <v>106</v>
      </c>
      <c r="I31" s="110">
        <v>387</v>
      </c>
      <c r="K31" s="107">
        <v>3</v>
      </c>
      <c r="L31" s="108" t="s">
        <v>182</v>
      </c>
      <c r="M31" s="109" t="s">
        <v>106</v>
      </c>
      <c r="N31" s="110">
        <v>376</v>
      </c>
    </row>
    <row r="32" spans="1:14" ht="15">
      <c r="A32" s="107">
        <v>1</v>
      </c>
      <c r="B32" s="108" t="s">
        <v>183</v>
      </c>
      <c r="C32" s="109" t="s">
        <v>111</v>
      </c>
      <c r="D32" s="110">
        <v>717</v>
      </c>
      <c r="E32" s="115"/>
      <c r="F32" s="107">
        <v>5</v>
      </c>
      <c r="G32" s="108" t="s">
        <v>184</v>
      </c>
      <c r="H32" s="109" t="s">
        <v>111</v>
      </c>
      <c r="I32" s="110">
        <v>2307</v>
      </c>
      <c r="K32" s="107">
        <v>4</v>
      </c>
      <c r="L32" s="108" t="s">
        <v>185</v>
      </c>
      <c r="M32" s="109" t="s">
        <v>111</v>
      </c>
      <c r="N32" s="110">
        <v>2923</v>
      </c>
    </row>
    <row r="33" spans="1:14" ht="15">
      <c r="A33" s="107">
        <v>2</v>
      </c>
      <c r="B33" s="108" t="s">
        <v>186</v>
      </c>
      <c r="C33" s="109" t="s">
        <v>106</v>
      </c>
      <c r="D33" s="110">
        <v>435</v>
      </c>
      <c r="E33" s="115"/>
      <c r="F33" s="107">
        <v>6</v>
      </c>
      <c r="G33" s="108" t="s">
        <v>187</v>
      </c>
      <c r="H33" s="109" t="s">
        <v>111</v>
      </c>
      <c r="I33" s="110">
        <v>482</v>
      </c>
      <c r="K33" s="107">
        <v>5</v>
      </c>
      <c r="L33" s="108" t="s">
        <v>188</v>
      </c>
      <c r="M33" s="109" t="s">
        <v>116</v>
      </c>
      <c r="N33" s="110">
        <v>359</v>
      </c>
    </row>
    <row r="34" spans="1:14" ht="15">
      <c r="A34" s="107" t="s">
        <v>31</v>
      </c>
      <c r="B34" s="108" t="s">
        <v>189</v>
      </c>
      <c r="C34" s="109" t="s">
        <v>111</v>
      </c>
      <c r="D34" s="110">
        <v>2301</v>
      </c>
      <c r="E34" s="115"/>
      <c r="F34" s="107"/>
      <c r="G34" s="108"/>
      <c r="H34" s="109"/>
      <c r="I34" s="110"/>
      <c r="K34" s="107">
        <v>6</v>
      </c>
      <c r="L34" s="108" t="s">
        <v>190</v>
      </c>
      <c r="M34" s="109" t="s">
        <v>106</v>
      </c>
      <c r="N34" s="110">
        <v>406</v>
      </c>
    </row>
    <row r="35" spans="1:14" ht="15.75">
      <c r="A35" s="107">
        <v>4</v>
      </c>
      <c r="B35" s="108" t="s">
        <v>191</v>
      </c>
      <c r="C35" s="109" t="s">
        <v>106</v>
      </c>
      <c r="D35" s="110">
        <v>901</v>
      </c>
      <c r="E35" s="115"/>
      <c r="F35" s="117" t="s">
        <v>192</v>
      </c>
      <c r="G35" s="118" t="s">
        <v>14</v>
      </c>
      <c r="H35" s="119" t="s">
        <v>104</v>
      </c>
      <c r="I35" s="112">
        <f>SUM(I36:I38)</f>
        <v>4106</v>
      </c>
      <c r="K35" s="107">
        <v>7</v>
      </c>
      <c r="L35" s="108" t="s">
        <v>193</v>
      </c>
      <c r="M35" s="109" t="s">
        <v>106</v>
      </c>
      <c r="N35" s="110">
        <v>814</v>
      </c>
    </row>
    <row r="36" spans="1:14" ht="15">
      <c r="A36" s="107">
        <v>5</v>
      </c>
      <c r="B36" s="108" t="s">
        <v>191</v>
      </c>
      <c r="C36" s="109" t="s">
        <v>116</v>
      </c>
      <c r="D36" s="110">
        <v>5366</v>
      </c>
      <c r="E36" s="115"/>
      <c r="F36" s="107">
        <v>1</v>
      </c>
      <c r="G36" s="108" t="s">
        <v>194</v>
      </c>
      <c r="H36" s="109" t="s">
        <v>111</v>
      </c>
      <c r="I36" s="110">
        <v>1117</v>
      </c>
      <c r="K36" s="107">
        <v>8</v>
      </c>
      <c r="L36" s="108" t="s">
        <v>195</v>
      </c>
      <c r="M36" s="109" t="s">
        <v>106</v>
      </c>
      <c r="N36" s="110">
        <v>477</v>
      </c>
    </row>
    <row r="37" spans="1:14" ht="15">
      <c r="A37" s="107">
        <v>6</v>
      </c>
      <c r="B37" s="108" t="s">
        <v>196</v>
      </c>
      <c r="C37" s="109" t="s">
        <v>111</v>
      </c>
      <c r="D37" s="110">
        <v>742</v>
      </c>
      <c r="E37" s="115"/>
      <c r="F37" s="107">
        <v>2</v>
      </c>
      <c r="G37" s="108" t="s">
        <v>197</v>
      </c>
      <c r="H37" s="109" t="s">
        <v>111</v>
      </c>
      <c r="I37" s="110">
        <v>559</v>
      </c>
      <c r="K37" s="107">
        <v>9</v>
      </c>
      <c r="L37" s="108" t="s">
        <v>198</v>
      </c>
      <c r="M37" s="109" t="s">
        <v>106</v>
      </c>
      <c r="N37" s="110">
        <v>1199</v>
      </c>
    </row>
    <row r="38" spans="1:14" ht="15.75" thickBot="1">
      <c r="A38" s="107">
        <v>7</v>
      </c>
      <c r="B38" s="108" t="s">
        <v>199</v>
      </c>
      <c r="C38" s="109" t="s">
        <v>106</v>
      </c>
      <c r="D38" s="110">
        <v>816</v>
      </c>
      <c r="E38" s="115"/>
      <c r="F38" s="120">
        <v>3</v>
      </c>
      <c r="G38" s="121" t="s">
        <v>200</v>
      </c>
      <c r="H38" s="122" t="s">
        <v>111</v>
      </c>
      <c r="I38" s="123">
        <v>2430</v>
      </c>
      <c r="K38" s="124">
        <v>10</v>
      </c>
      <c r="L38" s="125" t="s">
        <v>198</v>
      </c>
      <c r="M38" s="126" t="s">
        <v>116</v>
      </c>
      <c r="N38" s="127">
        <v>3759</v>
      </c>
    </row>
    <row r="39" spans="1:14" ht="19.5" thickBot="1" thickTop="1">
      <c r="A39" s="115"/>
      <c r="B39" s="128"/>
      <c r="C39" s="129"/>
      <c r="D39" s="130"/>
      <c r="E39" s="131"/>
      <c r="F39" s="128"/>
      <c r="G39" s="131"/>
      <c r="H39" s="132"/>
      <c r="K39" s="133"/>
      <c r="L39" s="134" t="s">
        <v>201</v>
      </c>
      <c r="M39" s="135" t="s">
        <v>202</v>
      </c>
      <c r="N39" s="136">
        <v>107421</v>
      </c>
    </row>
    <row r="40" spans="1:8" ht="16.5" thickTop="1">
      <c r="A40" s="115"/>
      <c r="B40" s="128" t="s">
        <v>203</v>
      </c>
      <c r="C40" s="129"/>
      <c r="D40" s="130"/>
      <c r="E40" s="131"/>
      <c r="F40" s="128"/>
      <c r="G40" s="131"/>
      <c r="H40" s="132"/>
    </row>
  </sheetData>
  <sheetProtection password="C784" sheet="1" objects="1" scenarios="1"/>
  <printOptions horizontalCentered="1" verticalCentered="1"/>
  <pageMargins left="0" right="0" top="0" bottom="0" header="0" footer="0"/>
  <pageSetup fitToHeight="1" fitToWidth="1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5"/>
  <sheetViews>
    <sheetView workbookViewId="0" topLeftCell="AA18">
      <selection activeCell="A1" sqref="A1:BM2518"/>
    </sheetView>
  </sheetViews>
  <sheetFormatPr defaultColWidth="9.00390625" defaultRowHeight="12.75"/>
  <cols>
    <col min="33" max="33" width="3.75390625" style="0" customWidth="1"/>
  </cols>
  <sheetData>
    <row r="1" spans="25:41" ht="15"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</row>
    <row r="2" spans="25:41" ht="15"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</row>
    <row r="3" spans="25:41" ht="15"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</row>
    <row r="4" spans="25:41" ht="15"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</row>
    <row r="5" spans="25:41" ht="15"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</row>
    <row r="6" spans="3:41" ht="12.75" customHeight="1">
      <c r="C6" s="138" t="s">
        <v>204</v>
      </c>
      <c r="D6" s="138" t="s">
        <v>205</v>
      </c>
      <c r="E6" s="138" t="s">
        <v>206</v>
      </c>
      <c r="F6" s="138" t="s">
        <v>165</v>
      </c>
      <c r="G6" s="138" t="s">
        <v>191</v>
      </c>
      <c r="H6" s="138" t="s">
        <v>129</v>
      </c>
      <c r="I6" s="138" t="s">
        <v>207</v>
      </c>
      <c r="J6" s="138" t="s">
        <v>163</v>
      </c>
      <c r="K6" s="138" t="s">
        <v>184</v>
      </c>
      <c r="L6" s="138" t="s">
        <v>200</v>
      </c>
      <c r="M6" s="138" t="s">
        <v>208</v>
      </c>
      <c r="N6" s="138" t="s">
        <v>209</v>
      </c>
      <c r="O6" s="138" t="s">
        <v>167</v>
      </c>
      <c r="P6" s="138" t="s">
        <v>198</v>
      </c>
      <c r="T6" t="s">
        <v>210</v>
      </c>
      <c r="U6" s="139">
        <v>0.91</v>
      </c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</row>
    <row r="7" spans="3:41" ht="15">
      <c r="C7">
        <v>10445</v>
      </c>
      <c r="D7">
        <v>6249</v>
      </c>
      <c r="E7">
        <v>8097</v>
      </c>
      <c r="F7">
        <v>6436</v>
      </c>
      <c r="G7">
        <v>11866</v>
      </c>
      <c r="H7">
        <v>5194</v>
      </c>
      <c r="I7">
        <v>6542</v>
      </c>
      <c r="J7">
        <v>4239</v>
      </c>
      <c r="K7">
        <v>4504</v>
      </c>
      <c r="L7">
        <v>4106</v>
      </c>
      <c r="M7">
        <v>8069</v>
      </c>
      <c r="N7">
        <v>9072</v>
      </c>
      <c r="O7">
        <v>10589</v>
      </c>
      <c r="P7">
        <v>12013</v>
      </c>
      <c r="T7" t="s">
        <v>211</v>
      </c>
      <c r="U7" s="139">
        <v>0.036</v>
      </c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</row>
    <row r="8" spans="20:41" ht="15">
      <c r="T8" t="s">
        <v>212</v>
      </c>
      <c r="U8" s="139">
        <v>0.036</v>
      </c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</row>
    <row r="9" spans="20:41" ht="15">
      <c r="T9" t="s">
        <v>213</v>
      </c>
      <c r="U9" s="139">
        <v>0.013</v>
      </c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</row>
    <row r="10" spans="25:41" ht="15"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</row>
    <row r="11" spans="25:41" ht="15"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</row>
    <row r="12" spans="25:41" ht="15"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</row>
    <row r="13" spans="20:41" ht="15">
      <c r="T13" t="s">
        <v>214</v>
      </c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</row>
    <row r="14" spans="25:41" ht="15"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</row>
    <row r="15" spans="3:41" ht="12.75" customHeight="1">
      <c r="C15" s="138" t="s">
        <v>204</v>
      </c>
      <c r="D15" s="138" t="s">
        <v>205</v>
      </c>
      <c r="E15" s="138" t="s">
        <v>206</v>
      </c>
      <c r="F15" s="138" t="s">
        <v>165</v>
      </c>
      <c r="G15" s="138" t="s">
        <v>191</v>
      </c>
      <c r="H15" s="138" t="s">
        <v>129</v>
      </c>
      <c r="I15" s="138" t="s">
        <v>207</v>
      </c>
      <c r="J15" s="138" t="s">
        <v>163</v>
      </c>
      <c r="K15" s="138" t="s">
        <v>184</v>
      </c>
      <c r="L15" s="138" t="s">
        <v>200</v>
      </c>
      <c r="M15" s="138" t="s">
        <v>208</v>
      </c>
      <c r="N15" s="138" t="s">
        <v>209</v>
      </c>
      <c r="O15" s="138" t="s">
        <v>167</v>
      </c>
      <c r="P15" s="138" t="s">
        <v>198</v>
      </c>
      <c r="T15" t="s">
        <v>215</v>
      </c>
      <c r="U15" s="140">
        <v>0.108</v>
      </c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</row>
    <row r="16" spans="2:41" ht="15">
      <c r="B16" t="s">
        <v>216</v>
      </c>
      <c r="C16">
        <v>797</v>
      </c>
      <c r="D16">
        <v>394</v>
      </c>
      <c r="E16">
        <v>445</v>
      </c>
      <c r="F16">
        <v>400</v>
      </c>
      <c r="G16">
        <v>640</v>
      </c>
      <c r="H16">
        <v>266</v>
      </c>
      <c r="I16">
        <v>396</v>
      </c>
      <c r="J16">
        <v>227</v>
      </c>
      <c r="K16">
        <v>295</v>
      </c>
      <c r="L16">
        <v>212</v>
      </c>
      <c r="M16">
        <v>663</v>
      </c>
      <c r="N16">
        <v>573</v>
      </c>
      <c r="O16">
        <v>716</v>
      </c>
      <c r="P16">
        <v>768</v>
      </c>
      <c r="T16" t="s">
        <v>217</v>
      </c>
      <c r="U16" s="139">
        <v>0.338</v>
      </c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</row>
    <row r="17" spans="2:41" ht="15">
      <c r="B17" t="s">
        <v>218</v>
      </c>
      <c r="C17">
        <v>578</v>
      </c>
      <c r="D17">
        <v>310</v>
      </c>
      <c r="E17">
        <v>426</v>
      </c>
      <c r="F17">
        <v>627</v>
      </c>
      <c r="G17">
        <v>719</v>
      </c>
      <c r="H17">
        <v>315</v>
      </c>
      <c r="I17">
        <v>440</v>
      </c>
      <c r="J17">
        <v>332</v>
      </c>
      <c r="K17">
        <v>427</v>
      </c>
      <c r="L17">
        <v>277</v>
      </c>
      <c r="M17">
        <v>592</v>
      </c>
      <c r="N17">
        <v>619</v>
      </c>
      <c r="O17">
        <v>810</v>
      </c>
      <c r="P17">
        <v>926</v>
      </c>
      <c r="T17" t="s">
        <v>219</v>
      </c>
      <c r="U17" s="139">
        <v>0.102</v>
      </c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</row>
    <row r="18" spans="20:41" ht="15">
      <c r="T18" t="s">
        <v>220</v>
      </c>
      <c r="U18" s="139">
        <v>0.438</v>
      </c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</row>
    <row r="19" spans="20:41" ht="15">
      <c r="T19" t="s">
        <v>221</v>
      </c>
      <c r="U19" s="141">
        <v>0.01</v>
      </c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</row>
    <row r="20" spans="25:41" ht="15"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</row>
    <row r="21" spans="25:41" ht="15"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</row>
    <row r="22" spans="25:41" ht="15"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</row>
    <row r="23" spans="25:41" ht="15"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</row>
    <row r="24" spans="25:41" ht="15"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</row>
    <row r="25" spans="25:41" ht="15"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</row>
    <row r="26" spans="25:41" ht="15"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</row>
    <row r="27" spans="25:41" ht="15"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</row>
    <row r="28" spans="25:41" ht="15"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</row>
    <row r="29" spans="25:41" ht="15"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</row>
    <row r="30" spans="25:41" ht="15"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</row>
    <row r="31" spans="25:41" ht="15"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</row>
    <row r="32" spans="25:41" ht="15"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</row>
    <row r="33" spans="25:41" ht="15"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</row>
    <row r="34" spans="25:41" ht="15"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</row>
    <row r="35" spans="25:41" ht="15"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</row>
    <row r="36" spans="25:41" ht="15"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</row>
    <row r="37" spans="25:41" ht="15"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</row>
    <row r="38" spans="25:41" ht="15"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</row>
    <row r="39" spans="25:41" ht="15"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</row>
    <row r="40" spans="25:41" ht="15"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</row>
    <row r="41" spans="25:41" ht="15"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</row>
    <row r="42" spans="25:41" ht="15"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</row>
    <row r="43" spans="25:41" ht="15"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</row>
    <row r="44" spans="25:41" ht="15"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</row>
    <row r="45" spans="25:41" ht="15"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</row>
  </sheetData>
  <sheetProtection password="C784" sheet="1" objects="1" scenarios="1"/>
  <printOptions horizontalCentered="1" verticalCentered="1"/>
  <pageMargins left="0" right="0" top="0" bottom="0" header="0" footer="0"/>
  <pageSetup fitToHeight="1" fitToWidth="1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 Zielona Góra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mj</cp:lastModifiedBy>
  <dcterms:created xsi:type="dcterms:W3CDTF">2002-05-20T07:15:07Z</dcterms:created>
  <dcterms:modified xsi:type="dcterms:W3CDTF">1998-01-01T01:58:02Z</dcterms:modified>
  <cp:category/>
  <cp:version/>
  <cp:contentType/>
  <cp:contentStatus/>
</cp:coreProperties>
</file>