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strony 1-2" sheetId="1" r:id="rId1"/>
    <sheet name="strona 3" sheetId="2" r:id="rId2"/>
    <sheet name="strona 4" sheetId="3" r:id="rId3"/>
  </sheets>
  <externalReferences>
    <externalReference r:id="rId6"/>
  </externalReferences>
  <definedNames>
    <definedName name="_xlnm.Print_Area" localSheetId="0">'strony 1-2'!$C$2:$T$38</definedName>
  </definedNames>
  <calcPr fullCalcOnLoad="1"/>
</workbook>
</file>

<file path=xl/sharedStrings.xml><?xml version="1.0" encoding="utf-8"?>
<sst xmlns="http://schemas.openxmlformats.org/spreadsheetml/2006/main" count="394" uniqueCount="222">
  <si>
    <t>Wojewódzki Urząd Pracy w Zielonej Górze</t>
  </si>
  <si>
    <t>ul. Wyspiańskiego 15</t>
  </si>
  <si>
    <t>strona 1</t>
  </si>
  <si>
    <t xml:space="preserve">INFORMACJA  O  STANIE  BEZROBOCIA  W  WOJ.  LUBUSKIM  W MARCU 2002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</si>
  <si>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</si>
  <si>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</si>
  <si>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</si>
  <si>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</si>
  <si>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</si>
  <si>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</si>
  <si>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</si>
  <si>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</si>
  <si>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</si>
  <si>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</si>
  <si>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</si>
  <si>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</si>
  <si>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</si>
  <si>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</si>
  <si>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</si>
  <si>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</si>
  <si>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</si>
  <si>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</si>
  <si>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</si>
  <si>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</si>
  <si>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</si>
  <si>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</si>
  <si>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</si>
  <si>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</si>
  <si>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</si>
  <si>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</si>
  <si>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</si>
  <si>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</si>
  <si>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</si>
  <si>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</si>
  <si>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</si>
  <si>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</si>
  <si>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</si>
  <si>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</si>
  <si>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</si>
  <si>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</si>
  <si>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</si>
  <si>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</si>
  <si>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</si>
  <si>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</si>
  <si>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</si>
  <si>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</si>
  <si>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</si>
  <si>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</si>
  <si>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</si>
  <si>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</si>
  <si>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</si>
  <si>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</si>
  <si>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</si>
  <si>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</si>
  <si>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</si>
  <si>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</si>
  <si>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</si>
  <si>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</si>
  <si>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</si>
  <si>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</si>
  <si>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</si>
  <si>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</si>
  <si>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</si>
  <si>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</si>
  <si>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</si>
  <si>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</si>
  <si>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</si>
  <si>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</si>
  <si>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</si>
  <si>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</si>
  <si>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</si>
  <si>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</si>
  <si>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</si>
  <si>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</si>
  <si>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</si>
  <si>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</si>
  <si>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</si>
  <si>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</si>
  <si>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</si>
  <si>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</si>
  <si>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</si>
  <si>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</si>
  <si>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</si>
  <si>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</si>
  <si>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</si>
  <si>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</si>
  <si>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</si>
  <si>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</si>
  <si>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</si>
  <si>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</si>
  <si>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</si>
  <si>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</si>
  <si>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</si>
  <si>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</si>
  <si>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</si>
  <si>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</si>
  <si>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</si>
  <si>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</si>
  <si>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MARCA 2002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</si>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</sst>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1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16"/>
      <name val="Arial CE"/>
      <family val="0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31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5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2" borderId="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1" fontId="17" fillId="0" borderId="15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" fontId="17" fillId="0" borderId="19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29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Border="1" applyAlignment="1">
      <alignment/>
    </xf>
    <xf numFmtId="0" fontId="17" fillId="0" borderId="17" xfId="0" applyFont="1" applyFill="1" applyBorder="1" applyAlignment="1">
      <alignment horizontal="center" vertical="center" wrapText="1"/>
    </xf>
    <xf numFmtId="164" fontId="18" fillId="0" borderId="19" xfId="0" applyNumberFormat="1" applyFont="1" applyFill="1" applyBorder="1" applyAlignment="1">
      <alignment horizontal="center" vertical="center" wrapText="1"/>
    </xf>
    <xf numFmtId="164" fontId="18" fillId="0" borderId="20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8" fillId="0" borderId="22" xfId="0" applyFont="1" applyFill="1" applyBorder="1" applyAlignment="1">
      <alignment horizontal="center" vertical="center" wrapText="1"/>
    </xf>
    <xf numFmtId="164" fontId="18" fillId="0" borderId="22" xfId="0" applyNumberFormat="1" applyFont="1" applyFill="1" applyBorder="1" applyAlignment="1">
      <alignment horizontal="center" vertical="center" wrapText="1"/>
    </xf>
    <xf numFmtId="164" fontId="18" fillId="0" borderId="33" xfId="0" applyNumberFormat="1" applyFont="1" applyBorder="1" applyAlignment="1">
      <alignment horizontal="center" vertical="center" wrapText="1"/>
    </xf>
    <xf numFmtId="164" fontId="14" fillId="0" borderId="3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top" wrapText="1"/>
    </xf>
    <xf numFmtId="0" fontId="11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21" fillId="0" borderId="42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37" xfId="0" applyBorder="1" applyAlignment="1">
      <alignment/>
    </xf>
    <xf numFmtId="0" fontId="26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6" fillId="0" borderId="43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7" fillId="0" borderId="35" xfId="0" applyFont="1" applyBorder="1" applyAlignment="1">
      <alignment horizontal="center"/>
    </xf>
    <xf numFmtId="0" fontId="27" fillId="0" borderId="19" xfId="0" applyFont="1" applyBorder="1" applyAlignment="1" applyProtection="1">
      <alignment horizontal="left"/>
      <protection/>
    </xf>
    <xf numFmtId="0" fontId="27" fillId="0" borderId="19" xfId="0" applyFont="1" applyBorder="1" applyAlignment="1" applyProtection="1">
      <alignment horizontal="center"/>
      <protection/>
    </xf>
    <xf numFmtId="167" fontId="27" fillId="0" borderId="44" xfId="0" applyNumberFormat="1" applyFont="1" applyBorder="1" applyAlignment="1" applyProtection="1">
      <alignment horizontal="right"/>
      <protection/>
    </xf>
    <xf numFmtId="0" fontId="28" fillId="0" borderId="35" xfId="0" applyFont="1" applyBorder="1" applyAlignment="1">
      <alignment horizontal="center"/>
    </xf>
    <xf numFmtId="0" fontId="28" fillId="0" borderId="19" xfId="0" applyFont="1" applyBorder="1" applyAlignment="1" applyProtection="1">
      <alignment horizontal="left"/>
      <protection/>
    </xf>
    <xf numFmtId="167" fontId="28" fillId="0" borderId="19" xfId="0" applyNumberFormat="1" applyFont="1" applyBorder="1" applyAlignment="1" applyProtection="1">
      <alignment/>
      <protection/>
    </xf>
    <xf numFmtId="167" fontId="28" fillId="0" borderId="44" xfId="0" applyNumberFormat="1" applyFont="1" applyBorder="1" applyAlignment="1" applyProtection="1">
      <alignment/>
      <protection/>
    </xf>
    <xf numFmtId="167" fontId="27" fillId="0" borderId="19" xfId="0" applyNumberFormat="1" applyFont="1" applyBorder="1" applyAlignment="1" applyProtection="1">
      <alignment/>
      <protection/>
    </xf>
    <xf numFmtId="167" fontId="27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14" xfId="0" applyFont="1" applyBorder="1" applyAlignment="1" applyProtection="1">
      <alignment horizontal="left"/>
      <protection/>
    </xf>
    <xf numFmtId="167" fontId="27" fillId="0" borderId="14" xfId="0" applyNumberFormat="1" applyFont="1" applyBorder="1" applyAlignment="1" applyProtection="1">
      <alignment/>
      <protection/>
    </xf>
    <xf numFmtId="0" fontId="28" fillId="0" borderId="32" xfId="0" applyFont="1" applyBorder="1" applyAlignment="1">
      <alignment horizontal="center"/>
    </xf>
    <xf numFmtId="0" fontId="28" fillId="0" borderId="45" xfId="0" applyFont="1" applyBorder="1" applyAlignment="1" applyProtection="1">
      <alignment horizontal="left"/>
      <protection/>
    </xf>
    <xf numFmtId="167" fontId="28" fillId="0" borderId="45" xfId="0" applyNumberFormat="1" applyFont="1" applyBorder="1" applyAlignment="1" applyProtection="1">
      <alignment/>
      <protection/>
    </xf>
    <xf numFmtId="167" fontId="28" fillId="0" borderId="46" xfId="0" applyNumberFormat="1" applyFont="1" applyBorder="1" applyAlignment="1" applyProtection="1">
      <alignment/>
      <protection/>
    </xf>
    <xf numFmtId="167" fontId="28" fillId="0" borderId="18" xfId="0" applyNumberFormat="1" applyFont="1" applyBorder="1" applyAlignment="1" applyProtection="1">
      <alignment horizontal="center"/>
      <protection/>
    </xf>
    <xf numFmtId="167" fontId="28" fillId="0" borderId="42" xfId="0" applyNumberFormat="1" applyFont="1" applyBorder="1" applyAlignment="1" applyProtection="1">
      <alignment/>
      <protection/>
    </xf>
    <xf numFmtId="167" fontId="28" fillId="0" borderId="47" xfId="0" applyNumberFormat="1" applyFont="1" applyBorder="1" applyAlignment="1" applyProtection="1">
      <alignment/>
      <protection/>
    </xf>
    <xf numFmtId="167" fontId="28" fillId="0" borderId="4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left"/>
      <protection/>
    </xf>
    <xf numFmtId="167" fontId="28" fillId="0" borderId="0" xfId="0" applyNumberFormat="1" applyFont="1" applyBorder="1" applyAlignment="1" applyProtection="1">
      <alignment/>
      <protection/>
    </xf>
    <xf numFmtId="167" fontId="27" fillId="0" borderId="0" xfId="0" applyNumberFormat="1" applyFont="1" applyBorder="1" applyAlignment="1" applyProtection="1">
      <alignment/>
      <protection/>
    </xf>
    <xf numFmtId="0" fontId="28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5" fillId="0" borderId="49" xfId="0" applyNumberFormat="1" applyFont="1" applyBorder="1" applyAlignment="1" applyProtection="1">
      <alignment/>
      <protection/>
    </xf>
    <xf numFmtId="167" fontId="24" fillId="0" borderId="50" xfId="0" applyNumberFormat="1" applyFont="1" applyBorder="1" applyAlignment="1" applyProtection="1">
      <alignment/>
      <protection/>
    </xf>
    <xf numFmtId="167" fontId="25" fillId="0" borderId="51" xfId="0" applyNumberFormat="1" applyFont="1" applyBorder="1" applyAlignment="1" applyProtection="1">
      <alignment/>
      <protection/>
    </xf>
    <xf numFmtId="167" fontId="24" fillId="0" borderId="12" xfId="0" applyNumberFormat="1" applyFont="1" applyBorder="1" applyAlignment="1" applyProtection="1">
      <alignment/>
      <protection/>
    </xf>
    <xf numFmtId="0" fontId="28" fillId="0" borderId="0" xfId="0" applyFont="1" applyAlignment="1">
      <alignment/>
    </xf>
    <xf numFmtId="0" fontId="30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0" fillId="0" borderId="15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/>
    </xf>
    <xf numFmtId="0" fontId="20" fillId="0" borderId="28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60" xfId="0" applyFont="1" applyBorder="1" applyAlignment="1">
      <alignment vertical="center" wrapText="1"/>
    </xf>
    <xf numFmtId="0" fontId="19" fillId="0" borderId="59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75"/>
          <c:w val="0.98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'strona 4'!$C$6:$P$6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'strona 4'!$C$7:$P$7</c:f>
              <c:numCache>
                <c:ptCount val="14"/>
                <c:pt idx="0">
                  <c:v>10226</c:v>
                </c:pt>
                <c:pt idx="1">
                  <c:v>6165</c:v>
                </c:pt>
                <c:pt idx="2">
                  <c:v>8078</c:v>
                </c:pt>
                <c:pt idx="3">
                  <c:v>6663</c:v>
                </c:pt>
                <c:pt idx="4">
                  <c:v>11945</c:v>
                </c:pt>
                <c:pt idx="5">
                  <c:v>5243</c:v>
                </c:pt>
                <c:pt idx="6">
                  <c:v>6586</c:v>
                </c:pt>
                <c:pt idx="7">
                  <c:v>4344</c:v>
                </c:pt>
                <c:pt idx="8">
                  <c:v>4636</c:v>
                </c:pt>
                <c:pt idx="9">
                  <c:v>4171</c:v>
                </c:pt>
                <c:pt idx="10">
                  <c:v>7998</c:v>
                </c:pt>
                <c:pt idx="11">
                  <c:v>9118</c:v>
                </c:pt>
                <c:pt idx="12">
                  <c:v>10683</c:v>
                </c:pt>
                <c:pt idx="13">
                  <c:v>12171</c:v>
                </c:pt>
              </c:numCache>
            </c:numRef>
          </c:val>
        </c:ser>
        <c:axId val="47562829"/>
        <c:axId val="25412278"/>
      </c:bar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5412278"/>
        <c:crosses val="autoZero"/>
        <c:auto val="1"/>
        <c:lblOffset val="100"/>
        <c:noMultiLvlLbl val="0"/>
      </c:catAx>
      <c:valAx>
        <c:axId val="254122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7562829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25"/>
          <c:y val="0.35775"/>
          <c:w val="0.74"/>
          <c:h val="0.48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86%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'strona 4'!$T$6:$T$9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'strona 4'!$U$6:$U$9</c:f>
              <c:numCache>
                <c:ptCount val="4"/>
                <c:pt idx="0">
                  <c:v>0.86</c:v>
                </c:pt>
                <c:pt idx="1">
                  <c:v>0.091</c:v>
                </c:pt>
                <c:pt idx="2">
                  <c:v>0.027</c:v>
                </c:pt>
                <c:pt idx="3">
                  <c:v>0.016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0.988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'strona 4'!$B$16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4'!$C$15:$P$15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'strona 4'!$C$16:$P$16</c:f>
              <c:numCache>
                <c:ptCount val="14"/>
                <c:pt idx="0">
                  <c:v>792</c:v>
                </c:pt>
                <c:pt idx="1">
                  <c:v>443</c:v>
                </c:pt>
                <c:pt idx="2">
                  <c:v>334</c:v>
                </c:pt>
                <c:pt idx="3">
                  <c:v>428</c:v>
                </c:pt>
                <c:pt idx="4">
                  <c:v>505</c:v>
                </c:pt>
                <c:pt idx="5">
                  <c:v>253</c:v>
                </c:pt>
                <c:pt idx="6">
                  <c:v>404</c:v>
                </c:pt>
                <c:pt idx="7">
                  <c:v>212</c:v>
                </c:pt>
                <c:pt idx="8">
                  <c:v>302</c:v>
                </c:pt>
                <c:pt idx="9">
                  <c:v>188</c:v>
                </c:pt>
                <c:pt idx="10">
                  <c:v>668</c:v>
                </c:pt>
                <c:pt idx="11">
                  <c:v>563</c:v>
                </c:pt>
                <c:pt idx="12">
                  <c:v>517</c:v>
                </c:pt>
                <c:pt idx="13">
                  <c:v>820</c:v>
                </c:pt>
              </c:numCache>
            </c:numRef>
          </c:val>
        </c:ser>
        <c:ser>
          <c:idx val="1"/>
          <c:order val="1"/>
          <c:tx>
            <c:strRef>
              <c:f>'strona 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4'!$C$15:$P$15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'strona 4'!$C$17:$P$17</c:f>
              <c:numCache>
                <c:ptCount val="14"/>
                <c:pt idx="0">
                  <c:v>818</c:v>
                </c:pt>
                <c:pt idx="1">
                  <c:v>402</c:v>
                </c:pt>
                <c:pt idx="2">
                  <c:v>531</c:v>
                </c:pt>
                <c:pt idx="3">
                  <c:v>450</c:v>
                </c:pt>
                <c:pt idx="4">
                  <c:v>718</c:v>
                </c:pt>
                <c:pt idx="5">
                  <c:v>273</c:v>
                </c:pt>
                <c:pt idx="6">
                  <c:v>532</c:v>
                </c:pt>
                <c:pt idx="7">
                  <c:v>244</c:v>
                </c:pt>
                <c:pt idx="8">
                  <c:v>269</c:v>
                </c:pt>
                <c:pt idx="9">
                  <c:v>227</c:v>
                </c:pt>
                <c:pt idx="10">
                  <c:v>576</c:v>
                </c:pt>
                <c:pt idx="11">
                  <c:v>524</c:v>
                </c:pt>
                <c:pt idx="12">
                  <c:v>691</c:v>
                </c:pt>
                <c:pt idx="13">
                  <c:v>767</c:v>
                </c:pt>
              </c:numCache>
            </c:numRef>
          </c:val>
        </c:ser>
        <c:axId val="27383911"/>
        <c:axId val="45128608"/>
      </c:bar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5128608"/>
        <c:crosses val="autoZero"/>
        <c:auto val="1"/>
        <c:lblOffset val="100"/>
        <c:noMultiLvlLbl val="0"/>
      </c:catAx>
      <c:valAx>
        <c:axId val="451286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7383911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marca 2002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5"/>
          <c:y val="0.29275"/>
          <c:w val="0.71975"/>
          <c:h val="0.48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36%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42%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'strona 4'!$T$15:$T$19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'strona 4'!$U$15:$U$19</c:f>
              <c:numCache>
                <c:ptCount val="5"/>
                <c:pt idx="0">
                  <c:v>0.101</c:v>
                </c:pt>
                <c:pt idx="1">
                  <c:v>0.358</c:v>
                </c:pt>
                <c:pt idx="2">
                  <c:v>0.108</c:v>
                </c:pt>
                <c:pt idx="3">
                  <c:v>0.419</c:v>
                </c:pt>
                <c:pt idx="4">
                  <c:v>0.01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esi&#281;czne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II"/>
      <sheetName val="I"/>
      <sheetName val="II"/>
      <sheetName val="III"/>
      <sheetName val="IV"/>
      <sheetName val="V"/>
      <sheetName val="VI"/>
      <sheetName val="VII"/>
      <sheetName val="IX"/>
      <sheetName val="X"/>
      <sheetName val="XI"/>
      <sheetName val="XII"/>
    </sheetNames>
    <sheetDataSet>
      <sheetData sheetId="1">
        <row r="48">
          <cell r="N48">
            <v>1</v>
          </cell>
        </row>
        <row r="52">
          <cell r="H52">
            <v>0</v>
          </cell>
          <cell r="K52">
            <v>1</v>
          </cell>
          <cell r="M52">
            <v>1</v>
          </cell>
          <cell r="N52">
            <v>0</v>
          </cell>
          <cell r="Q52">
            <v>0</v>
          </cell>
        </row>
        <row r="54">
          <cell r="M54">
            <v>2</v>
          </cell>
        </row>
        <row r="56">
          <cell r="F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</row>
        <row r="60">
          <cell r="K60">
            <v>0</v>
          </cell>
          <cell r="L60">
            <v>0</v>
          </cell>
          <cell r="N60">
            <v>0</v>
          </cell>
          <cell r="Q60">
            <v>0</v>
          </cell>
          <cell r="R60">
            <v>1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>
            <v>0</v>
          </cell>
        </row>
        <row r="64">
          <cell r="H64">
            <v>1</v>
          </cell>
          <cell r="I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  <cell r="Q64">
            <v>0</v>
          </cell>
        </row>
        <row r="66">
          <cell r="F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  <cell r="Q70">
            <v>0</v>
          </cell>
          <cell r="R7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8" width="12.25390625" style="64" customWidth="1"/>
    <col min="19" max="20" width="12.25390625" style="0" customWidth="1"/>
  </cols>
  <sheetData>
    <row r="2" spans="3:20" ht="15.75">
      <c r="C2" s="1"/>
      <c r="D2" s="2" t="s">
        <v>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"/>
      <c r="T2" s="1"/>
    </row>
    <row r="3" spans="3:20" ht="15.75">
      <c r="C3" s="1"/>
      <c r="D3" s="6" t="s">
        <v>1</v>
      </c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"/>
      <c r="T3" s="9" t="s">
        <v>2</v>
      </c>
    </row>
    <row r="4" spans="3:20" ht="32.25" customHeight="1" thickBot="1">
      <c r="C4" s="163" t="s">
        <v>3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</row>
    <row r="5" spans="3:20" ht="34.5" customHeight="1" thickBot="1">
      <c r="C5" s="10" t="s">
        <v>4</v>
      </c>
      <c r="D5" s="11" t="s">
        <v>5</v>
      </c>
      <c r="E5" s="12" t="s">
        <v>6</v>
      </c>
      <c r="F5" s="13" t="s">
        <v>93</v>
      </c>
      <c r="G5" s="14" t="s">
        <v>94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6" t="s">
        <v>18</v>
      </c>
      <c r="T5" s="17" t="s">
        <v>19</v>
      </c>
    </row>
    <row r="6" spans="3:20" ht="24" customHeight="1" thickBot="1">
      <c r="C6" s="165" t="s">
        <v>20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3:20" ht="24" customHeight="1" thickBot="1">
      <c r="C7" s="18" t="s">
        <v>21</v>
      </c>
      <c r="D7" s="176" t="s">
        <v>22</v>
      </c>
      <c r="E7" s="177"/>
      <c r="F7" s="19">
        <v>17.13</v>
      </c>
      <c r="G7" s="19">
        <v>25.27</v>
      </c>
      <c r="H7" s="20">
        <v>34.23</v>
      </c>
      <c r="I7" s="20">
        <v>27.65</v>
      </c>
      <c r="J7" s="21">
        <v>34.93</v>
      </c>
      <c r="K7" s="20">
        <v>26.08</v>
      </c>
      <c r="L7" s="20">
        <v>30.49</v>
      </c>
      <c r="M7" s="20">
        <v>28.21</v>
      </c>
      <c r="N7" s="20">
        <v>19.64</v>
      </c>
      <c r="O7" s="20">
        <v>24.83</v>
      </c>
      <c r="P7" s="20">
        <v>13.77</v>
      </c>
      <c r="Q7" s="20">
        <v>27.22</v>
      </c>
      <c r="R7" s="20">
        <v>31.7</v>
      </c>
      <c r="S7" s="22">
        <v>29.05</v>
      </c>
      <c r="T7" s="23">
        <v>25.08</v>
      </c>
    </row>
    <row r="8" spans="3:20" ht="24" customHeight="1" thickBot="1" thickTop="1">
      <c r="C8" s="24"/>
      <c r="D8" s="178" t="s">
        <v>23</v>
      </c>
      <c r="E8" s="179"/>
      <c r="F8" s="25">
        <v>10226</v>
      </c>
      <c r="G8" s="26">
        <v>6165</v>
      </c>
      <c r="H8" s="26">
        <v>8078</v>
      </c>
      <c r="I8" s="26">
        <v>6663</v>
      </c>
      <c r="J8" s="26">
        <v>11945</v>
      </c>
      <c r="K8" s="26">
        <v>5243</v>
      </c>
      <c r="L8" s="26">
        <v>6586</v>
      </c>
      <c r="M8" s="26">
        <v>4344</v>
      </c>
      <c r="N8" s="26">
        <v>4636</v>
      </c>
      <c r="O8" s="26">
        <v>4171</v>
      </c>
      <c r="P8" s="26">
        <v>7998</v>
      </c>
      <c r="Q8" s="26">
        <v>9118</v>
      </c>
      <c r="R8" s="26">
        <v>10683</v>
      </c>
      <c r="S8" s="27">
        <v>12171</v>
      </c>
      <c r="T8" s="28">
        <f>SUM(F8:S8)</f>
        <v>108027</v>
      </c>
    </row>
    <row r="9" spans="3:20" ht="24" customHeight="1" thickBot="1" thickTop="1">
      <c r="C9" s="24"/>
      <c r="D9" s="180" t="s">
        <v>24</v>
      </c>
      <c r="E9" s="181"/>
      <c r="F9" s="29">
        <v>10252</v>
      </c>
      <c r="G9" s="29">
        <v>6124</v>
      </c>
      <c r="H9" s="29">
        <v>8275</v>
      </c>
      <c r="I9" s="29">
        <v>6685</v>
      </c>
      <c r="J9" s="29">
        <v>12158</v>
      </c>
      <c r="K9" s="29">
        <v>5263</v>
      </c>
      <c r="L9" s="29">
        <v>6714</v>
      </c>
      <c r="M9" s="29">
        <v>4376</v>
      </c>
      <c r="N9" s="29">
        <v>4603</v>
      </c>
      <c r="O9" s="29">
        <v>4210</v>
      </c>
      <c r="P9" s="29">
        <v>7906</v>
      </c>
      <c r="Q9" s="29">
        <v>9079</v>
      </c>
      <c r="R9" s="29">
        <v>10857</v>
      </c>
      <c r="S9" s="30">
        <v>12118</v>
      </c>
      <c r="T9" s="28">
        <f>SUM(F9:S9)</f>
        <v>108620</v>
      </c>
    </row>
    <row r="10" spans="3:20" ht="24" customHeight="1" thickBot="1" thickTop="1">
      <c r="C10" s="24"/>
      <c r="D10" s="182" t="s">
        <v>25</v>
      </c>
      <c r="E10" s="169"/>
      <c r="F10" s="31">
        <f aca="true" t="shared" si="0" ref="F10:S10">F8-F9</f>
        <v>-26</v>
      </c>
      <c r="G10" s="31">
        <f t="shared" si="0"/>
        <v>41</v>
      </c>
      <c r="H10" s="31">
        <f t="shared" si="0"/>
        <v>-197</v>
      </c>
      <c r="I10" s="31">
        <f t="shared" si="0"/>
        <v>-22</v>
      </c>
      <c r="J10" s="31">
        <f t="shared" si="0"/>
        <v>-213</v>
      </c>
      <c r="K10" s="31">
        <f t="shared" si="0"/>
        <v>-20</v>
      </c>
      <c r="L10" s="31">
        <f t="shared" si="0"/>
        <v>-128</v>
      </c>
      <c r="M10" s="31">
        <f t="shared" si="0"/>
        <v>-32</v>
      </c>
      <c r="N10" s="31">
        <f t="shared" si="0"/>
        <v>33</v>
      </c>
      <c r="O10" s="31">
        <f t="shared" si="0"/>
        <v>-39</v>
      </c>
      <c r="P10" s="31">
        <f t="shared" si="0"/>
        <v>92</v>
      </c>
      <c r="Q10" s="31">
        <f t="shared" si="0"/>
        <v>39</v>
      </c>
      <c r="R10" s="31">
        <f t="shared" si="0"/>
        <v>-174</v>
      </c>
      <c r="S10" s="32">
        <f t="shared" si="0"/>
        <v>53</v>
      </c>
      <c r="T10" s="28">
        <f>SUM(F10:S10)</f>
        <v>-593</v>
      </c>
    </row>
    <row r="11" spans="3:20" ht="24" customHeight="1" thickBot="1" thickTop="1">
      <c r="C11" s="33"/>
      <c r="D11" s="182" t="s">
        <v>26</v>
      </c>
      <c r="E11" s="169"/>
      <c r="F11" s="34">
        <f aca="true" t="shared" si="1" ref="F11:T11">F8/F9*100</f>
        <v>99.74639094810769</v>
      </c>
      <c r="G11" s="34">
        <f t="shared" si="1"/>
        <v>100.66949706074462</v>
      </c>
      <c r="H11" s="34">
        <f t="shared" si="1"/>
        <v>97.61933534743203</v>
      </c>
      <c r="I11" s="34">
        <f t="shared" si="1"/>
        <v>99.67090501121915</v>
      </c>
      <c r="J11" s="34">
        <f t="shared" si="1"/>
        <v>98.24806711630202</v>
      </c>
      <c r="K11" s="34">
        <f t="shared" si="1"/>
        <v>99.619988599658</v>
      </c>
      <c r="L11" s="34">
        <f t="shared" si="1"/>
        <v>98.09353589514448</v>
      </c>
      <c r="M11" s="34">
        <f t="shared" si="1"/>
        <v>99.26873857404021</v>
      </c>
      <c r="N11" s="34">
        <f t="shared" si="1"/>
        <v>100.71692374538344</v>
      </c>
      <c r="O11" s="34">
        <f t="shared" si="1"/>
        <v>99.07363420427554</v>
      </c>
      <c r="P11" s="34">
        <f t="shared" si="1"/>
        <v>101.1636731596256</v>
      </c>
      <c r="Q11" s="34">
        <f t="shared" si="1"/>
        <v>100.42956272717261</v>
      </c>
      <c r="R11" s="34">
        <f t="shared" si="1"/>
        <v>98.39734733351754</v>
      </c>
      <c r="S11" s="35">
        <f t="shared" si="1"/>
        <v>100.43736590196401</v>
      </c>
      <c r="T11" s="36">
        <f t="shared" si="1"/>
        <v>99.45406002577795</v>
      </c>
    </row>
    <row r="12" spans="3:20" ht="24" customHeight="1" thickBot="1" thickTop="1">
      <c r="C12" s="37" t="s">
        <v>27</v>
      </c>
      <c r="D12" s="182" t="s">
        <v>28</v>
      </c>
      <c r="E12" s="169"/>
      <c r="F12" s="31">
        <v>792</v>
      </c>
      <c r="G12" s="38">
        <v>443</v>
      </c>
      <c r="H12" s="39">
        <v>334</v>
      </c>
      <c r="I12" s="39">
        <v>428</v>
      </c>
      <c r="J12" s="39">
        <v>505</v>
      </c>
      <c r="K12" s="39">
        <v>253</v>
      </c>
      <c r="L12" s="39">
        <v>404</v>
      </c>
      <c r="M12" s="39">
        <v>212</v>
      </c>
      <c r="N12" s="40">
        <v>302</v>
      </c>
      <c r="O12" s="40">
        <v>188</v>
      </c>
      <c r="P12" s="40">
        <v>668</v>
      </c>
      <c r="Q12" s="40">
        <v>563</v>
      </c>
      <c r="R12" s="40">
        <v>517</v>
      </c>
      <c r="S12" s="41">
        <v>820</v>
      </c>
      <c r="T12" s="28">
        <f>SUM(F12:S12)</f>
        <v>6429</v>
      </c>
    </row>
    <row r="13" spans="3:20" ht="24" customHeight="1" thickBot="1" thickTop="1">
      <c r="C13" s="18"/>
      <c r="D13" s="182" t="s">
        <v>29</v>
      </c>
      <c r="E13" s="169"/>
      <c r="F13" s="31">
        <v>183</v>
      </c>
      <c r="G13" s="42">
        <v>86</v>
      </c>
      <c r="H13" s="39">
        <v>90</v>
      </c>
      <c r="I13" s="39">
        <v>87</v>
      </c>
      <c r="J13" s="39">
        <v>160</v>
      </c>
      <c r="K13" s="39">
        <v>67</v>
      </c>
      <c r="L13" s="39">
        <v>59</v>
      </c>
      <c r="M13" s="39">
        <v>33</v>
      </c>
      <c r="N13" s="40">
        <v>140</v>
      </c>
      <c r="O13" s="40">
        <v>86</v>
      </c>
      <c r="P13" s="40">
        <v>197</v>
      </c>
      <c r="Q13" s="40">
        <v>168</v>
      </c>
      <c r="R13" s="40">
        <v>126</v>
      </c>
      <c r="S13" s="41">
        <v>185</v>
      </c>
      <c r="T13" s="28">
        <f>SUM(F13:S13)</f>
        <v>1667</v>
      </c>
    </row>
    <row r="14" spans="3:20" ht="24" customHeight="1" thickBot="1" thickTop="1">
      <c r="C14" s="43"/>
      <c r="D14" s="182" t="s">
        <v>30</v>
      </c>
      <c r="E14" s="169"/>
      <c r="F14" s="44">
        <f aca="true" t="shared" si="2" ref="F14:T14">F13/F12*100</f>
        <v>23.106060606060606</v>
      </c>
      <c r="G14" s="44">
        <f t="shared" si="2"/>
        <v>19.41309255079007</v>
      </c>
      <c r="H14" s="44">
        <f t="shared" si="2"/>
        <v>26.94610778443114</v>
      </c>
      <c r="I14" s="44">
        <f t="shared" si="2"/>
        <v>20.327102803738317</v>
      </c>
      <c r="J14" s="44">
        <f t="shared" si="2"/>
        <v>31.683168316831683</v>
      </c>
      <c r="K14" s="44">
        <f t="shared" si="2"/>
        <v>26.48221343873518</v>
      </c>
      <c r="L14" s="44">
        <f t="shared" si="2"/>
        <v>14.603960396039604</v>
      </c>
      <c r="M14" s="44">
        <f t="shared" si="2"/>
        <v>15.566037735849056</v>
      </c>
      <c r="N14" s="44">
        <f t="shared" si="2"/>
        <v>46.35761589403973</v>
      </c>
      <c r="O14" s="44">
        <f t="shared" si="2"/>
        <v>45.744680851063826</v>
      </c>
      <c r="P14" s="44">
        <f t="shared" si="2"/>
        <v>29.491017964071858</v>
      </c>
      <c r="Q14" s="44">
        <f t="shared" si="2"/>
        <v>29.84014209591474</v>
      </c>
      <c r="R14" s="44">
        <f t="shared" si="2"/>
        <v>24.37137330754352</v>
      </c>
      <c r="S14" s="45">
        <f t="shared" si="2"/>
        <v>22.5609756097561</v>
      </c>
      <c r="T14" s="46">
        <f t="shared" si="2"/>
        <v>25.929382485612066</v>
      </c>
    </row>
    <row r="15" spans="3:20" ht="24" customHeight="1" thickBot="1" thickTop="1">
      <c r="C15" s="18" t="s">
        <v>31</v>
      </c>
      <c r="D15" s="199" t="s">
        <v>32</v>
      </c>
      <c r="E15" s="200"/>
      <c r="F15" s="31">
        <v>818</v>
      </c>
      <c r="G15" s="39">
        <v>402</v>
      </c>
      <c r="H15" s="39">
        <v>531</v>
      </c>
      <c r="I15" s="39">
        <v>450</v>
      </c>
      <c r="J15" s="39">
        <v>718</v>
      </c>
      <c r="K15" s="39">
        <v>273</v>
      </c>
      <c r="L15" s="39">
        <v>532</v>
      </c>
      <c r="M15" s="39">
        <v>244</v>
      </c>
      <c r="N15" s="40">
        <v>269</v>
      </c>
      <c r="O15" s="40">
        <v>227</v>
      </c>
      <c r="P15" s="40">
        <v>576</v>
      </c>
      <c r="Q15" s="40">
        <v>524</v>
      </c>
      <c r="R15" s="40">
        <v>691</v>
      </c>
      <c r="S15" s="41">
        <v>767</v>
      </c>
      <c r="T15" s="28">
        <f>SUM(F15:S15)</f>
        <v>7022</v>
      </c>
    </row>
    <row r="16" spans="3:20" ht="24" customHeight="1" thickBot="1" thickTop="1">
      <c r="C16" s="18" t="s">
        <v>33</v>
      </c>
      <c r="D16" s="182" t="s">
        <v>34</v>
      </c>
      <c r="E16" s="169"/>
      <c r="F16" s="31">
        <v>298</v>
      </c>
      <c r="G16" s="39">
        <v>211</v>
      </c>
      <c r="H16" s="39">
        <v>224</v>
      </c>
      <c r="I16" s="39">
        <v>252</v>
      </c>
      <c r="J16" s="39">
        <v>387</v>
      </c>
      <c r="K16" s="39">
        <v>148</v>
      </c>
      <c r="L16" s="39">
        <v>263</v>
      </c>
      <c r="M16" s="39">
        <v>126</v>
      </c>
      <c r="N16" s="40">
        <v>180</v>
      </c>
      <c r="O16" s="40">
        <v>130</v>
      </c>
      <c r="P16" s="40">
        <v>249</v>
      </c>
      <c r="Q16" s="40">
        <v>244</v>
      </c>
      <c r="R16" s="40">
        <v>429</v>
      </c>
      <c r="S16" s="41">
        <v>500</v>
      </c>
      <c r="T16" s="28">
        <f>SUM(F16:S16)</f>
        <v>3641</v>
      </c>
    </row>
    <row r="17" spans="3:20" ht="24" customHeight="1" thickBot="1" thickTop="1">
      <c r="C17" s="18" t="s">
        <v>33</v>
      </c>
      <c r="D17" s="182" t="s">
        <v>35</v>
      </c>
      <c r="E17" s="169"/>
      <c r="F17" s="31">
        <v>254</v>
      </c>
      <c r="G17" s="39">
        <v>171</v>
      </c>
      <c r="H17" s="39">
        <v>197</v>
      </c>
      <c r="I17" s="39">
        <v>222</v>
      </c>
      <c r="J17" s="39">
        <v>347</v>
      </c>
      <c r="K17" s="39">
        <v>130</v>
      </c>
      <c r="L17" s="39">
        <v>245</v>
      </c>
      <c r="M17" s="39">
        <v>117</v>
      </c>
      <c r="N17" s="40">
        <v>173</v>
      </c>
      <c r="O17" s="40">
        <v>128</v>
      </c>
      <c r="P17" s="40">
        <v>221</v>
      </c>
      <c r="Q17" s="40">
        <v>238</v>
      </c>
      <c r="R17" s="40">
        <v>246</v>
      </c>
      <c r="S17" s="41">
        <v>468</v>
      </c>
      <c r="T17" s="28">
        <f>SUM(F17:S17)</f>
        <v>3157</v>
      </c>
    </row>
    <row r="18" spans="3:20" ht="24" customHeight="1" thickBot="1" thickTop="1">
      <c r="C18" s="47" t="s">
        <v>33</v>
      </c>
      <c r="D18" s="198" t="s">
        <v>36</v>
      </c>
      <c r="E18" s="171"/>
      <c r="F18" s="48">
        <v>367</v>
      </c>
      <c r="G18" s="49">
        <v>156</v>
      </c>
      <c r="H18" s="49">
        <v>179</v>
      </c>
      <c r="I18" s="49">
        <v>83</v>
      </c>
      <c r="J18" s="49">
        <v>209</v>
      </c>
      <c r="K18" s="49">
        <v>102</v>
      </c>
      <c r="L18" s="49">
        <v>132</v>
      </c>
      <c r="M18" s="49">
        <v>71</v>
      </c>
      <c r="N18" s="50">
        <v>44</v>
      </c>
      <c r="O18" s="50">
        <v>69</v>
      </c>
      <c r="P18" s="50">
        <v>270</v>
      </c>
      <c r="Q18" s="50">
        <v>217</v>
      </c>
      <c r="R18" s="50">
        <v>176</v>
      </c>
      <c r="S18" s="51">
        <v>179</v>
      </c>
      <c r="T18" s="28">
        <f>SUM(F18:S18)</f>
        <v>2254</v>
      </c>
    </row>
    <row r="19" spans="3:20" ht="24" customHeight="1" thickBot="1">
      <c r="C19" s="165" t="s">
        <v>37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7"/>
    </row>
    <row r="20" spans="3:20" ht="24" customHeight="1" thickBot="1">
      <c r="C20" s="52" t="s">
        <v>21</v>
      </c>
      <c r="D20" s="194" t="s">
        <v>38</v>
      </c>
      <c r="E20" s="195"/>
      <c r="F20" s="53">
        <v>4848</v>
      </c>
      <c r="G20" s="54">
        <v>3127</v>
      </c>
      <c r="H20" s="54">
        <v>4192</v>
      </c>
      <c r="I20" s="54">
        <v>3399</v>
      </c>
      <c r="J20" s="54">
        <v>5949</v>
      </c>
      <c r="K20" s="54">
        <v>2573</v>
      </c>
      <c r="L20" s="54">
        <v>3140</v>
      </c>
      <c r="M20" s="54">
        <v>2039</v>
      </c>
      <c r="N20" s="55">
        <v>2156</v>
      </c>
      <c r="O20" s="55">
        <v>2082</v>
      </c>
      <c r="P20" s="55">
        <v>4187</v>
      </c>
      <c r="Q20" s="55">
        <v>4870</v>
      </c>
      <c r="R20" s="55">
        <v>5509</v>
      </c>
      <c r="S20" s="56">
        <v>6210</v>
      </c>
      <c r="T20" s="57">
        <f>SUM(F20:S20)</f>
        <v>54281</v>
      </c>
    </row>
    <row r="21" spans="3:20" ht="24" customHeight="1" thickBot="1" thickTop="1">
      <c r="C21" s="58"/>
      <c r="D21" s="168" t="s">
        <v>39</v>
      </c>
      <c r="E21" s="169"/>
      <c r="F21" s="44">
        <f aca="true" t="shared" si="3" ref="F21:T21">F20/F8*100</f>
        <v>47.408566399374145</v>
      </c>
      <c r="G21" s="44">
        <f t="shared" si="3"/>
        <v>50.72181670721817</v>
      </c>
      <c r="H21" s="44">
        <f t="shared" si="3"/>
        <v>51.89403317652884</v>
      </c>
      <c r="I21" s="44">
        <f t="shared" si="3"/>
        <v>51.013057181449796</v>
      </c>
      <c r="J21" s="44">
        <f t="shared" si="3"/>
        <v>49.80326496442026</v>
      </c>
      <c r="K21" s="44">
        <f t="shared" si="3"/>
        <v>49.07495708563799</v>
      </c>
      <c r="L21" s="44">
        <f t="shared" si="3"/>
        <v>47.67689037351958</v>
      </c>
      <c r="M21" s="44">
        <f t="shared" si="3"/>
        <v>46.93830570902394</v>
      </c>
      <c r="N21" s="44">
        <f t="shared" si="3"/>
        <v>46.50560828300259</v>
      </c>
      <c r="O21" s="44">
        <f t="shared" si="3"/>
        <v>49.91608726923999</v>
      </c>
      <c r="P21" s="44">
        <f t="shared" si="3"/>
        <v>52.35058764691173</v>
      </c>
      <c r="Q21" s="44">
        <f t="shared" si="3"/>
        <v>53.410835709585434</v>
      </c>
      <c r="R21" s="44">
        <f t="shared" si="3"/>
        <v>51.56791163530844</v>
      </c>
      <c r="S21" s="45">
        <f t="shared" si="3"/>
        <v>51.02292334237121</v>
      </c>
      <c r="T21" s="46">
        <f t="shared" si="3"/>
        <v>50.24762327936534</v>
      </c>
    </row>
    <row r="22" spans="3:20" ht="24" customHeight="1" thickBot="1" thickTop="1">
      <c r="C22" s="59" t="s">
        <v>27</v>
      </c>
      <c r="D22" s="168" t="s">
        <v>40</v>
      </c>
      <c r="E22" s="169"/>
      <c r="F22" s="31">
        <v>510</v>
      </c>
      <c r="G22" s="39">
        <v>281</v>
      </c>
      <c r="H22" s="39">
        <v>346</v>
      </c>
      <c r="I22" s="39">
        <v>294</v>
      </c>
      <c r="J22" s="39">
        <v>419</v>
      </c>
      <c r="K22" s="39">
        <v>198</v>
      </c>
      <c r="L22" s="39">
        <v>253</v>
      </c>
      <c r="M22" s="39">
        <v>150</v>
      </c>
      <c r="N22" s="40">
        <v>236</v>
      </c>
      <c r="O22" s="40">
        <v>223</v>
      </c>
      <c r="P22" s="40">
        <v>430</v>
      </c>
      <c r="Q22" s="40">
        <v>447</v>
      </c>
      <c r="R22" s="40">
        <v>395</v>
      </c>
      <c r="S22" s="41">
        <v>587</v>
      </c>
      <c r="T22" s="60">
        <f>SUM(F22:S22)</f>
        <v>4769</v>
      </c>
    </row>
    <row r="23" spans="3:20" ht="24" customHeight="1" thickBot="1" thickTop="1">
      <c r="C23" s="61"/>
      <c r="D23" s="168" t="s">
        <v>39</v>
      </c>
      <c r="E23" s="169"/>
      <c r="F23" s="44">
        <f aca="true" t="shared" si="4" ref="F23:T23">F22/F8*100</f>
        <v>4.987287306864855</v>
      </c>
      <c r="G23" s="44">
        <f t="shared" si="4"/>
        <v>4.557988645579886</v>
      </c>
      <c r="H23" s="44">
        <f t="shared" si="4"/>
        <v>4.283238425352811</v>
      </c>
      <c r="I23" s="44">
        <f t="shared" si="4"/>
        <v>4.412426834759117</v>
      </c>
      <c r="J23" s="44">
        <f t="shared" si="4"/>
        <v>3.5077438258685643</v>
      </c>
      <c r="K23" s="44">
        <f t="shared" si="4"/>
        <v>3.7764638565706656</v>
      </c>
      <c r="L23" s="44">
        <f t="shared" si="4"/>
        <v>3.8414819313695716</v>
      </c>
      <c r="M23" s="44">
        <f t="shared" si="4"/>
        <v>3.4530386740331496</v>
      </c>
      <c r="N23" s="44">
        <f t="shared" si="4"/>
        <v>5.090595340811044</v>
      </c>
      <c r="O23" s="44">
        <f t="shared" si="4"/>
        <v>5.346439702709183</v>
      </c>
      <c r="P23" s="44">
        <f t="shared" si="4"/>
        <v>5.376344086021505</v>
      </c>
      <c r="Q23" s="44">
        <f t="shared" si="4"/>
        <v>4.902390875191928</v>
      </c>
      <c r="R23" s="44">
        <f t="shared" si="4"/>
        <v>3.697463259384068</v>
      </c>
      <c r="S23" s="45">
        <f t="shared" si="4"/>
        <v>4.822939774874702</v>
      </c>
      <c r="T23" s="46">
        <f t="shared" si="4"/>
        <v>4.4146370814703735</v>
      </c>
    </row>
    <row r="24" spans="3:20" s="64" customFormat="1" ht="24" customHeight="1" thickBot="1" thickTop="1">
      <c r="C24" s="62" t="s">
        <v>31</v>
      </c>
      <c r="D24" s="172" t="s">
        <v>41</v>
      </c>
      <c r="E24" s="173"/>
      <c r="F24" s="31">
        <v>1101</v>
      </c>
      <c r="G24" s="39">
        <v>466</v>
      </c>
      <c r="H24" s="39">
        <v>307</v>
      </c>
      <c r="I24" s="39">
        <v>721</v>
      </c>
      <c r="J24" s="39">
        <v>869</v>
      </c>
      <c r="K24" s="39">
        <v>391</v>
      </c>
      <c r="L24" s="39">
        <v>283</v>
      </c>
      <c r="M24" s="39">
        <v>690</v>
      </c>
      <c r="N24" s="40">
        <v>150</v>
      </c>
      <c r="O24" s="40">
        <v>194</v>
      </c>
      <c r="P24" s="40">
        <v>394</v>
      </c>
      <c r="Q24" s="40">
        <v>196</v>
      </c>
      <c r="R24" s="40">
        <v>850</v>
      </c>
      <c r="S24" s="40">
        <v>743</v>
      </c>
      <c r="T24" s="63">
        <f>SUM(F24:S24)</f>
        <v>7355</v>
      </c>
    </row>
    <row r="25" spans="3:20" ht="24" customHeight="1" thickBot="1" thickTop="1">
      <c r="C25" s="65"/>
      <c r="D25" s="168" t="s">
        <v>39</v>
      </c>
      <c r="E25" s="169"/>
      <c r="F25" s="44">
        <f aca="true" t="shared" si="5" ref="F25:T25">F24/F8*100</f>
        <v>10.76667318599648</v>
      </c>
      <c r="G25" s="44">
        <f t="shared" si="5"/>
        <v>7.558799675587998</v>
      </c>
      <c r="H25" s="44">
        <f t="shared" si="5"/>
        <v>3.800445654865066</v>
      </c>
      <c r="I25" s="44">
        <f t="shared" si="5"/>
        <v>10.820951523337836</v>
      </c>
      <c r="J25" s="44">
        <f t="shared" si="5"/>
        <v>7.275010464629553</v>
      </c>
      <c r="K25" s="44">
        <f t="shared" si="5"/>
        <v>7.457562464238032</v>
      </c>
      <c r="L25" s="44">
        <f t="shared" si="5"/>
        <v>4.29699362283632</v>
      </c>
      <c r="M25" s="44">
        <f t="shared" si="5"/>
        <v>15.883977900552487</v>
      </c>
      <c r="N25" s="44">
        <f t="shared" si="5"/>
        <v>3.235547886108715</v>
      </c>
      <c r="O25" s="44">
        <f t="shared" si="5"/>
        <v>4.651162790697675</v>
      </c>
      <c r="P25" s="44">
        <f t="shared" si="5"/>
        <v>4.926231557889473</v>
      </c>
      <c r="Q25" s="44">
        <f t="shared" si="5"/>
        <v>2.1495942092564158</v>
      </c>
      <c r="R25" s="44">
        <f t="shared" si="5"/>
        <v>7.956566507535337</v>
      </c>
      <c r="S25" s="45">
        <f t="shared" si="5"/>
        <v>6.104675047243448</v>
      </c>
      <c r="T25" s="46">
        <f t="shared" si="5"/>
        <v>6.8084830644190815</v>
      </c>
    </row>
    <row r="26" spans="3:20" s="64" customFormat="1" ht="24" customHeight="1" thickBot="1" thickTop="1">
      <c r="C26" s="66" t="s">
        <v>42</v>
      </c>
      <c r="D26" s="196" t="s">
        <v>43</v>
      </c>
      <c r="E26" s="197"/>
      <c r="F26" s="31">
        <v>2063</v>
      </c>
      <c r="G26" s="39">
        <v>1083</v>
      </c>
      <c r="H26" s="39">
        <v>1865</v>
      </c>
      <c r="I26" s="39">
        <v>1948</v>
      </c>
      <c r="J26" s="39">
        <v>3145</v>
      </c>
      <c r="K26" s="39">
        <v>1164</v>
      </c>
      <c r="L26" s="39">
        <v>1842</v>
      </c>
      <c r="M26" s="39">
        <v>1380</v>
      </c>
      <c r="N26" s="40">
        <v>701</v>
      </c>
      <c r="O26" s="40">
        <v>1075</v>
      </c>
      <c r="P26" s="40">
        <v>1343</v>
      </c>
      <c r="Q26" s="40">
        <v>1303</v>
      </c>
      <c r="R26" s="40">
        <v>2410</v>
      </c>
      <c r="S26" s="40">
        <v>2891</v>
      </c>
      <c r="T26" s="28">
        <f>SUM(F26:S26)</f>
        <v>24213</v>
      </c>
    </row>
    <row r="27" spans="3:20" ht="24" customHeight="1" thickBot="1" thickTop="1">
      <c r="C27" s="67"/>
      <c r="D27" s="168" t="s">
        <v>39</v>
      </c>
      <c r="E27" s="169"/>
      <c r="F27" s="44">
        <f aca="true" t="shared" si="6" ref="F27:T27">F26/F8*100</f>
        <v>20.1740661060043</v>
      </c>
      <c r="G27" s="44">
        <f t="shared" si="6"/>
        <v>17.566909975669102</v>
      </c>
      <c r="H27" s="44">
        <f t="shared" si="6"/>
        <v>23.08739787076009</v>
      </c>
      <c r="I27" s="44">
        <f t="shared" si="6"/>
        <v>29.236079843914155</v>
      </c>
      <c r="J27" s="44">
        <f t="shared" si="6"/>
        <v>26.32900795311846</v>
      </c>
      <c r="K27" s="44">
        <f t="shared" si="6"/>
        <v>22.201029944688155</v>
      </c>
      <c r="L27" s="44">
        <f t="shared" si="6"/>
        <v>27.968417856058302</v>
      </c>
      <c r="M27" s="44">
        <f t="shared" si="6"/>
        <v>31.767955801104975</v>
      </c>
      <c r="N27" s="44">
        <f t="shared" si="6"/>
        <v>15.120793787748058</v>
      </c>
      <c r="O27" s="44">
        <f t="shared" si="6"/>
        <v>25.773195876288657</v>
      </c>
      <c r="P27" s="44">
        <f t="shared" si="6"/>
        <v>16.79169792448112</v>
      </c>
      <c r="Q27" s="44">
        <f t="shared" si="6"/>
        <v>14.290414564597501</v>
      </c>
      <c r="R27" s="44">
        <f t="shared" si="6"/>
        <v>22.55920621548254</v>
      </c>
      <c r="S27" s="45">
        <f t="shared" si="6"/>
        <v>23.753183797551557</v>
      </c>
      <c r="T27" s="46">
        <f t="shared" si="6"/>
        <v>22.413840984198394</v>
      </c>
    </row>
    <row r="28" spans="3:20" ht="24" customHeight="1" thickBot="1" thickTop="1">
      <c r="C28" s="18" t="s">
        <v>44</v>
      </c>
      <c r="D28" s="168" t="s">
        <v>45</v>
      </c>
      <c r="E28" s="169"/>
      <c r="F28" s="68">
        <v>537</v>
      </c>
      <c r="G28" s="40">
        <v>143</v>
      </c>
      <c r="H28" s="40">
        <v>36</v>
      </c>
      <c r="I28" s="40">
        <v>58</v>
      </c>
      <c r="J28" s="40">
        <v>46</v>
      </c>
      <c r="K28" s="40">
        <v>46</v>
      </c>
      <c r="L28" s="40">
        <v>54</v>
      </c>
      <c r="M28" s="40">
        <v>17</v>
      </c>
      <c r="N28" s="40">
        <v>163</v>
      </c>
      <c r="O28" s="40">
        <v>63</v>
      </c>
      <c r="P28" s="40">
        <v>93</v>
      </c>
      <c r="Q28" s="40">
        <v>94</v>
      </c>
      <c r="R28" s="40">
        <v>83</v>
      </c>
      <c r="S28" s="41">
        <v>192</v>
      </c>
      <c r="T28" s="60">
        <f>SUM(F28:S28)</f>
        <v>1625</v>
      </c>
    </row>
    <row r="29" spans="3:20" ht="24" customHeight="1" thickBot="1" thickTop="1">
      <c r="C29" s="61"/>
      <c r="D29" s="168" t="s">
        <v>39</v>
      </c>
      <c r="E29" s="169"/>
      <c r="F29" s="69">
        <f aca="true" t="shared" si="7" ref="F29:T29">F28/F8*100</f>
        <v>5.251320164287112</v>
      </c>
      <c r="G29" s="69">
        <f t="shared" si="7"/>
        <v>2.319545823195458</v>
      </c>
      <c r="H29" s="69">
        <f t="shared" si="7"/>
        <v>0.4456548650656103</v>
      </c>
      <c r="I29" s="69">
        <f t="shared" si="7"/>
        <v>0.870478763319826</v>
      </c>
      <c r="J29" s="69">
        <f t="shared" si="7"/>
        <v>0.38509836751778986</v>
      </c>
      <c r="K29" s="69">
        <f t="shared" si="7"/>
        <v>0.8773602899103566</v>
      </c>
      <c r="L29" s="69">
        <f t="shared" si="7"/>
        <v>0.8199210446401458</v>
      </c>
      <c r="M29" s="69">
        <f t="shared" si="7"/>
        <v>0.3913443830570903</v>
      </c>
      <c r="N29" s="69">
        <f t="shared" si="7"/>
        <v>3.5159620362381365</v>
      </c>
      <c r="O29" s="69">
        <f t="shared" si="7"/>
        <v>1.5104291536801726</v>
      </c>
      <c r="P29" s="69">
        <f t="shared" si="7"/>
        <v>1.1627906976744187</v>
      </c>
      <c r="Q29" s="69">
        <f t="shared" si="7"/>
        <v>1.0309278350515463</v>
      </c>
      <c r="R29" s="69">
        <f t="shared" si="7"/>
        <v>0.776935317794627</v>
      </c>
      <c r="S29" s="70">
        <f t="shared" si="7"/>
        <v>1.5775203352230711</v>
      </c>
      <c r="T29" s="46">
        <f t="shared" si="7"/>
        <v>1.50425356623807</v>
      </c>
    </row>
    <row r="30" spans="3:20" ht="24" customHeight="1" thickBot="1" thickTop="1">
      <c r="C30" s="59" t="s">
        <v>46</v>
      </c>
      <c r="D30" s="168" t="s">
        <v>47</v>
      </c>
      <c r="E30" s="169"/>
      <c r="F30" s="68">
        <v>0</v>
      </c>
      <c r="G30" s="40">
        <v>4002</v>
      </c>
      <c r="H30" s="40">
        <v>4010</v>
      </c>
      <c r="I30" s="40">
        <v>3378</v>
      </c>
      <c r="J30" s="40">
        <v>4136</v>
      </c>
      <c r="K30" s="40">
        <v>2085</v>
      </c>
      <c r="L30" s="40">
        <v>3277</v>
      </c>
      <c r="M30" s="40">
        <v>2535</v>
      </c>
      <c r="N30" s="40">
        <v>2896</v>
      </c>
      <c r="O30" s="40">
        <v>1946</v>
      </c>
      <c r="P30" s="40">
        <v>0</v>
      </c>
      <c r="Q30" s="40">
        <v>5579</v>
      </c>
      <c r="R30" s="40">
        <v>4056</v>
      </c>
      <c r="S30" s="41">
        <v>5032</v>
      </c>
      <c r="T30" s="60">
        <f>SUM(F30:S30)</f>
        <v>42932</v>
      </c>
    </row>
    <row r="31" spans="3:20" ht="24" customHeight="1" thickBot="1" thickTop="1">
      <c r="C31" s="71"/>
      <c r="D31" s="170" t="s">
        <v>39</v>
      </c>
      <c r="E31" s="171"/>
      <c r="F31" s="72">
        <f aca="true" t="shared" si="8" ref="F31:T31">F30/F8*100</f>
        <v>0</v>
      </c>
      <c r="G31" s="73">
        <f t="shared" si="8"/>
        <v>64.91484184914842</v>
      </c>
      <c r="H31" s="73">
        <f t="shared" si="8"/>
        <v>49.641000247586035</v>
      </c>
      <c r="I31" s="73">
        <f t="shared" si="8"/>
        <v>50.69788383610986</v>
      </c>
      <c r="J31" s="73">
        <f t="shared" si="8"/>
        <v>34.625366262034326</v>
      </c>
      <c r="K31" s="73">
        <f t="shared" si="8"/>
        <v>39.76730879267595</v>
      </c>
      <c r="L31" s="73">
        <f t="shared" si="8"/>
        <v>49.75706043121774</v>
      </c>
      <c r="M31" s="73">
        <f t="shared" si="8"/>
        <v>58.35635359116023</v>
      </c>
      <c r="N31" s="73">
        <f t="shared" si="8"/>
        <v>62.46764452113891</v>
      </c>
      <c r="O31" s="73">
        <f t="shared" si="8"/>
        <v>46.655478302565335</v>
      </c>
      <c r="P31" s="72">
        <f t="shared" si="8"/>
        <v>0</v>
      </c>
      <c r="Q31" s="73">
        <f t="shared" si="8"/>
        <v>61.186663742048694</v>
      </c>
      <c r="R31" s="73">
        <f t="shared" si="8"/>
        <v>37.96686324066273</v>
      </c>
      <c r="S31" s="74">
        <f t="shared" si="8"/>
        <v>41.34417878563799</v>
      </c>
      <c r="T31" s="75">
        <f t="shared" si="8"/>
        <v>39.74191637275866</v>
      </c>
    </row>
    <row r="32" spans="3:20" ht="24" customHeight="1" thickBot="1">
      <c r="C32" s="165" t="s">
        <v>48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4"/>
    </row>
    <row r="33" spans="3:20" ht="24" customHeight="1" thickBot="1">
      <c r="C33" s="76" t="s">
        <v>21</v>
      </c>
      <c r="D33" s="194" t="s">
        <v>49</v>
      </c>
      <c r="E33" s="195"/>
      <c r="F33" s="53">
        <v>215</v>
      </c>
      <c r="G33" s="53">
        <v>47</v>
      </c>
      <c r="H33" s="53">
        <v>141</v>
      </c>
      <c r="I33" s="53">
        <v>104</v>
      </c>
      <c r="J33" s="53">
        <v>270</v>
      </c>
      <c r="K33" s="53">
        <v>90</v>
      </c>
      <c r="L33" s="53">
        <v>96</v>
      </c>
      <c r="M33" s="53">
        <v>66</v>
      </c>
      <c r="N33" s="53">
        <v>126</v>
      </c>
      <c r="O33" s="53">
        <v>51</v>
      </c>
      <c r="P33" s="53">
        <v>79</v>
      </c>
      <c r="Q33" s="53">
        <v>105</v>
      </c>
      <c r="R33" s="53">
        <v>309</v>
      </c>
      <c r="S33" s="77">
        <v>385</v>
      </c>
      <c r="T33" s="57">
        <f>SUM(F33:S33)</f>
        <v>2084</v>
      </c>
    </row>
    <row r="34" spans="3:20" s="64" customFormat="1" ht="24" customHeight="1" thickBot="1" thickTop="1">
      <c r="C34" s="78" t="s">
        <v>27</v>
      </c>
      <c r="D34" s="183" t="s">
        <v>50</v>
      </c>
      <c r="E34" s="184"/>
      <c r="F34" s="79">
        <v>84</v>
      </c>
      <c r="G34" s="39">
        <v>32</v>
      </c>
      <c r="H34" s="39">
        <v>33</v>
      </c>
      <c r="I34" s="39">
        <v>49</v>
      </c>
      <c r="J34" s="39">
        <v>84</v>
      </c>
      <c r="K34" s="39">
        <v>24</v>
      </c>
      <c r="L34" s="39">
        <v>41</v>
      </c>
      <c r="M34" s="39">
        <v>6</v>
      </c>
      <c r="N34" s="40">
        <v>11</v>
      </c>
      <c r="O34" s="40">
        <v>2</v>
      </c>
      <c r="P34" s="40">
        <v>50</v>
      </c>
      <c r="Q34" s="40">
        <v>10</v>
      </c>
      <c r="R34" s="40">
        <v>189</v>
      </c>
      <c r="S34" s="40">
        <v>37</v>
      </c>
      <c r="T34" s="80">
        <f>SUM(F34:S34)</f>
        <v>652</v>
      </c>
    </row>
    <row r="35" spans="3:20" ht="24" customHeight="1" thickBot="1" thickTop="1">
      <c r="C35" s="81" t="s">
        <v>31</v>
      </c>
      <c r="D35" s="187" t="s">
        <v>51</v>
      </c>
      <c r="E35" s="188"/>
      <c r="F35" s="48">
        <v>24</v>
      </c>
      <c r="G35" s="48">
        <v>-40</v>
      </c>
      <c r="H35" s="48">
        <v>-144</v>
      </c>
      <c r="I35" s="48">
        <v>43</v>
      </c>
      <c r="J35" s="48">
        <v>-111</v>
      </c>
      <c r="K35" s="48">
        <v>-17</v>
      </c>
      <c r="L35" s="48">
        <v>-7</v>
      </c>
      <c r="M35" s="48">
        <v>9</v>
      </c>
      <c r="N35" s="48">
        <v>-62</v>
      </c>
      <c r="O35" s="48">
        <v>-8</v>
      </c>
      <c r="P35" s="48">
        <v>-221</v>
      </c>
      <c r="Q35" s="48">
        <v>30</v>
      </c>
      <c r="R35" s="48">
        <v>44</v>
      </c>
      <c r="S35" s="82">
        <v>-103</v>
      </c>
      <c r="T35" s="57">
        <v>-563</v>
      </c>
    </row>
    <row r="36" spans="3:20" ht="24" customHeight="1" thickBot="1">
      <c r="C36" s="165" t="s">
        <v>52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3:20" ht="24" customHeight="1" thickBot="1">
      <c r="C37" s="83" t="s">
        <v>21</v>
      </c>
      <c r="D37" s="192" t="s">
        <v>53</v>
      </c>
      <c r="E37" s="193"/>
      <c r="F37" s="53">
        <v>3</v>
      </c>
      <c r="G37" s="54">
        <v>0</v>
      </c>
      <c r="H37" s="54">
        <v>0</v>
      </c>
      <c r="I37" s="54">
        <v>2</v>
      </c>
      <c r="J37" s="54">
        <v>0</v>
      </c>
      <c r="K37" s="54">
        <v>0</v>
      </c>
      <c r="L37" s="54">
        <v>0</v>
      </c>
      <c r="M37" s="54">
        <v>1</v>
      </c>
      <c r="N37" s="55">
        <v>0</v>
      </c>
      <c r="O37" s="55">
        <v>0</v>
      </c>
      <c r="P37" s="55">
        <v>4</v>
      </c>
      <c r="Q37" s="55">
        <v>1</v>
      </c>
      <c r="R37" s="55">
        <v>5</v>
      </c>
      <c r="S37" s="56">
        <v>3</v>
      </c>
      <c r="T37" s="57">
        <f>SUM(F37:S37)</f>
        <v>19</v>
      </c>
    </row>
    <row r="38" spans="3:20" ht="24" customHeight="1" thickBot="1" thickTop="1">
      <c r="C38" s="84" t="s">
        <v>27</v>
      </c>
      <c r="D38" s="187" t="s">
        <v>54</v>
      </c>
      <c r="E38" s="188"/>
      <c r="F38" s="48">
        <v>18</v>
      </c>
      <c r="G38" s="49">
        <v>0</v>
      </c>
      <c r="H38" s="49">
        <v>0</v>
      </c>
      <c r="I38" s="49">
        <v>34</v>
      </c>
      <c r="J38" s="49">
        <v>0</v>
      </c>
      <c r="K38" s="49">
        <v>0</v>
      </c>
      <c r="L38" s="49">
        <v>0</v>
      </c>
      <c r="M38" s="49">
        <v>21</v>
      </c>
      <c r="N38" s="50">
        <v>0</v>
      </c>
      <c r="O38" s="50">
        <v>0</v>
      </c>
      <c r="P38" s="50">
        <v>122</v>
      </c>
      <c r="Q38" s="50">
        <v>13</v>
      </c>
      <c r="R38" s="50">
        <v>371</v>
      </c>
      <c r="S38" s="51">
        <v>49</v>
      </c>
      <c r="T38" s="57">
        <f>SUM(F38:S38)</f>
        <v>628</v>
      </c>
    </row>
    <row r="39" spans="3:20" ht="24" customHeight="1">
      <c r="C39" s="85"/>
      <c r="D39" s="86"/>
      <c r="E39" s="86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9"/>
      <c r="T39" s="90"/>
    </row>
    <row r="40" spans="2:20" ht="15.75">
      <c r="B40" t="s">
        <v>33</v>
      </c>
      <c r="C40" s="1"/>
      <c r="D40" s="2" t="s">
        <v>0</v>
      </c>
      <c r="E40" s="3"/>
      <c r="F40" s="91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"/>
      <c r="T40" s="1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"/>
      <c r="T41" s="9" t="s">
        <v>55</v>
      </c>
    </row>
    <row r="42" spans="3:20" ht="26.25" thickBot="1">
      <c r="C42" s="163" t="s">
        <v>3</v>
      </c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</row>
    <row r="43" spans="3:20" ht="34.5" customHeight="1" thickBot="1">
      <c r="C43" s="10" t="s">
        <v>4</v>
      </c>
      <c r="D43" s="92" t="s">
        <v>5</v>
      </c>
      <c r="E43" s="93" t="s">
        <v>6</v>
      </c>
      <c r="F43" s="14" t="s">
        <v>95</v>
      </c>
      <c r="G43" s="13" t="s">
        <v>96</v>
      </c>
      <c r="H43" s="15" t="s">
        <v>7</v>
      </c>
      <c r="I43" s="15" t="s">
        <v>8</v>
      </c>
      <c r="J43" s="15" t="s">
        <v>9</v>
      </c>
      <c r="K43" s="15" t="s">
        <v>10</v>
      </c>
      <c r="L43" s="15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6" t="s">
        <v>18</v>
      </c>
      <c r="T43" s="17" t="s">
        <v>19</v>
      </c>
    </row>
    <row r="44" spans="3:20" ht="26.25" customHeight="1" thickBot="1">
      <c r="C44" s="165" t="s">
        <v>56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</row>
    <row r="45" spans="3:20" s="64" customFormat="1" ht="25.5" customHeight="1" thickBot="1">
      <c r="C45" s="94" t="s">
        <v>21</v>
      </c>
      <c r="D45" s="190" t="s">
        <v>57</v>
      </c>
      <c r="E45" s="191"/>
      <c r="F45" s="95">
        <v>6</v>
      </c>
      <c r="G45" s="96">
        <v>1</v>
      </c>
      <c r="H45" s="96">
        <v>14</v>
      </c>
      <c r="I45" s="96">
        <v>11</v>
      </c>
      <c r="J45" s="97">
        <v>5</v>
      </c>
      <c r="K45" s="96">
        <v>0</v>
      </c>
      <c r="L45" s="97">
        <v>69</v>
      </c>
      <c r="M45" s="96">
        <v>0</v>
      </c>
      <c r="N45" s="97">
        <v>1</v>
      </c>
      <c r="O45" s="97">
        <v>0</v>
      </c>
      <c r="P45" s="97">
        <v>6</v>
      </c>
      <c r="Q45" s="96">
        <v>10</v>
      </c>
      <c r="R45" s="98">
        <v>4</v>
      </c>
      <c r="S45" s="97">
        <v>5</v>
      </c>
      <c r="T45" s="99">
        <f>SUM(F45:S45)</f>
        <v>132</v>
      </c>
    </row>
    <row r="46" spans="3:20" ht="25.5" customHeight="1" thickBot="1" thickTop="1">
      <c r="C46" s="61"/>
      <c r="D46" s="185" t="s">
        <v>58</v>
      </c>
      <c r="E46" s="186"/>
      <c r="F46" s="100">
        <v>11</v>
      </c>
      <c r="G46" s="100">
        <v>4</v>
      </c>
      <c r="H46" s="100">
        <v>25</v>
      </c>
      <c r="I46" s="100">
        <v>19</v>
      </c>
      <c r="J46" s="100">
        <v>11</v>
      </c>
      <c r="K46" s="100">
        <v>1</v>
      </c>
      <c r="L46" s="100">
        <v>85</v>
      </c>
      <c r="M46" s="100">
        <v>14</v>
      </c>
      <c r="N46" s="100">
        <v>10</v>
      </c>
      <c r="O46" s="100">
        <f>O45+'[1]I'!O46</f>
        <v>0</v>
      </c>
      <c r="P46" s="100">
        <v>18</v>
      </c>
      <c r="Q46" s="100">
        <v>24</v>
      </c>
      <c r="R46" s="100">
        <v>10</v>
      </c>
      <c r="S46" s="100">
        <v>14</v>
      </c>
      <c r="T46" s="99">
        <f aca="true" t="shared" si="9" ref="T46:T70">SUM(F46:S46)</f>
        <v>246</v>
      </c>
    </row>
    <row r="47" spans="3:20" s="64" customFormat="1" ht="25.5" customHeight="1" thickBot="1" thickTop="1">
      <c r="C47" s="66" t="s">
        <v>27</v>
      </c>
      <c r="D47" s="183" t="s">
        <v>59</v>
      </c>
      <c r="E47" s="184"/>
      <c r="F47" s="101">
        <v>25</v>
      </c>
      <c r="G47" s="102">
        <v>35</v>
      </c>
      <c r="H47" s="102">
        <v>22</v>
      </c>
      <c r="I47" s="102">
        <v>21</v>
      </c>
      <c r="J47" s="103">
        <v>30</v>
      </c>
      <c r="K47" s="102">
        <v>18</v>
      </c>
      <c r="L47" s="103">
        <v>13</v>
      </c>
      <c r="M47" s="102">
        <v>5</v>
      </c>
      <c r="N47" s="103">
        <v>2</v>
      </c>
      <c r="O47" s="103">
        <v>0</v>
      </c>
      <c r="P47" s="103">
        <v>13</v>
      </c>
      <c r="Q47" s="102">
        <v>3</v>
      </c>
      <c r="R47" s="104">
        <v>120</v>
      </c>
      <c r="S47" s="103">
        <v>23</v>
      </c>
      <c r="T47" s="99">
        <f t="shared" si="9"/>
        <v>330</v>
      </c>
    </row>
    <row r="48" spans="3:20" ht="25.5" customHeight="1" thickBot="1" thickTop="1">
      <c r="C48" s="61"/>
      <c r="D48" s="185" t="s">
        <v>60</v>
      </c>
      <c r="E48" s="186"/>
      <c r="F48" s="101">
        <v>55</v>
      </c>
      <c r="G48" s="101">
        <v>66</v>
      </c>
      <c r="H48" s="101">
        <v>40</v>
      </c>
      <c r="I48" s="101">
        <v>37</v>
      </c>
      <c r="J48" s="101">
        <v>39</v>
      </c>
      <c r="K48" s="101">
        <v>28</v>
      </c>
      <c r="L48" s="101">
        <v>28</v>
      </c>
      <c r="M48" s="101">
        <v>21</v>
      </c>
      <c r="N48" s="101">
        <f>N47+'[1]I'!N48</f>
        <v>3</v>
      </c>
      <c r="O48" s="101">
        <f>O47+'[1]I'!O48</f>
        <v>0</v>
      </c>
      <c r="P48" s="101">
        <v>193</v>
      </c>
      <c r="Q48" s="101">
        <v>5</v>
      </c>
      <c r="R48" s="101">
        <v>206</v>
      </c>
      <c r="S48" s="105">
        <v>33</v>
      </c>
      <c r="T48" s="99">
        <f t="shared" si="9"/>
        <v>754</v>
      </c>
    </row>
    <row r="49" spans="3:20" s="64" customFormat="1" ht="25.5" customHeight="1" thickBot="1" thickTop="1">
      <c r="C49" s="66" t="s">
        <v>31</v>
      </c>
      <c r="D49" s="183" t="s">
        <v>61</v>
      </c>
      <c r="E49" s="184"/>
      <c r="F49" s="101">
        <v>2</v>
      </c>
      <c r="G49" s="102">
        <v>0</v>
      </c>
      <c r="H49" s="102">
        <v>3</v>
      </c>
      <c r="I49" s="102">
        <v>1</v>
      </c>
      <c r="J49" s="103">
        <v>8</v>
      </c>
      <c r="K49" s="102">
        <v>0</v>
      </c>
      <c r="L49" s="103">
        <v>5</v>
      </c>
      <c r="M49" s="102">
        <v>2</v>
      </c>
      <c r="N49" s="103">
        <v>3</v>
      </c>
      <c r="O49" s="103">
        <v>2</v>
      </c>
      <c r="P49" s="103">
        <v>14</v>
      </c>
      <c r="Q49" s="102">
        <v>1</v>
      </c>
      <c r="R49" s="104">
        <v>55</v>
      </c>
      <c r="S49" s="103">
        <v>1</v>
      </c>
      <c r="T49" s="99">
        <f t="shared" si="9"/>
        <v>97</v>
      </c>
    </row>
    <row r="50" spans="3:20" ht="25.5" customHeight="1" thickBot="1" thickTop="1">
      <c r="C50" s="61"/>
      <c r="D50" s="185" t="s">
        <v>62</v>
      </c>
      <c r="E50" s="186"/>
      <c r="F50" s="101">
        <v>14</v>
      </c>
      <c r="G50" s="101">
        <v>4</v>
      </c>
      <c r="H50" s="101">
        <v>9</v>
      </c>
      <c r="I50" s="101">
        <v>8</v>
      </c>
      <c r="J50" s="101">
        <v>27</v>
      </c>
      <c r="K50" s="101">
        <v>7</v>
      </c>
      <c r="L50" s="101">
        <v>6</v>
      </c>
      <c r="M50" s="101">
        <v>8</v>
      </c>
      <c r="N50" s="101">
        <v>10</v>
      </c>
      <c r="O50" s="101">
        <f>O49+'[1]I'!O50</f>
        <v>2</v>
      </c>
      <c r="P50" s="101">
        <v>82</v>
      </c>
      <c r="Q50" s="101">
        <v>10</v>
      </c>
      <c r="R50" s="101">
        <v>66</v>
      </c>
      <c r="S50" s="105">
        <v>9</v>
      </c>
      <c r="T50" s="99">
        <f t="shared" si="9"/>
        <v>262</v>
      </c>
    </row>
    <row r="51" spans="3:20" ht="25.5" customHeight="1" thickBot="1" thickTop="1">
      <c r="C51" s="18" t="s">
        <v>42</v>
      </c>
      <c r="D51" s="185" t="s">
        <v>63</v>
      </c>
      <c r="E51" s="186"/>
      <c r="F51" s="106">
        <v>12</v>
      </c>
      <c r="G51" s="103">
        <v>4</v>
      </c>
      <c r="H51" s="103">
        <v>0</v>
      </c>
      <c r="I51" s="103">
        <v>5</v>
      </c>
      <c r="J51" s="103">
        <v>2</v>
      </c>
      <c r="K51" s="102">
        <v>0</v>
      </c>
      <c r="L51" s="103">
        <v>4</v>
      </c>
      <c r="M51" s="102">
        <v>0</v>
      </c>
      <c r="N51" s="103">
        <v>1</v>
      </c>
      <c r="O51" s="103">
        <v>0</v>
      </c>
      <c r="P51" s="103">
        <v>1</v>
      </c>
      <c r="Q51" s="102">
        <v>2</v>
      </c>
      <c r="R51" s="104">
        <v>0</v>
      </c>
      <c r="S51" s="107">
        <v>3</v>
      </c>
      <c r="T51" s="99">
        <f t="shared" si="9"/>
        <v>34</v>
      </c>
    </row>
    <row r="52" spans="3:20" ht="25.5" customHeight="1" thickBot="1" thickTop="1">
      <c r="C52" s="61"/>
      <c r="D52" s="185" t="s">
        <v>64</v>
      </c>
      <c r="E52" s="186"/>
      <c r="F52" s="108">
        <v>30</v>
      </c>
      <c r="G52" s="108">
        <v>7</v>
      </c>
      <c r="H52" s="108">
        <f>H51+'[1]I'!H52</f>
        <v>0</v>
      </c>
      <c r="I52" s="108">
        <v>6</v>
      </c>
      <c r="J52" s="108">
        <v>12</v>
      </c>
      <c r="K52" s="108">
        <f>K51+'[1]I'!K52</f>
        <v>1</v>
      </c>
      <c r="L52" s="108">
        <v>7</v>
      </c>
      <c r="M52" s="108">
        <f>M51+'[1]I'!M52</f>
        <v>1</v>
      </c>
      <c r="N52" s="108">
        <f>N51+'[1]I'!N52</f>
        <v>1</v>
      </c>
      <c r="O52" s="108">
        <f>O51+'[1]I'!O52</f>
        <v>0</v>
      </c>
      <c r="P52" s="108">
        <v>3</v>
      </c>
      <c r="Q52" s="108">
        <f>Q51+'[1]I'!Q52</f>
        <v>2</v>
      </c>
      <c r="R52" s="108">
        <v>3</v>
      </c>
      <c r="S52" s="109">
        <v>3</v>
      </c>
      <c r="T52" s="99">
        <f t="shared" si="9"/>
        <v>76</v>
      </c>
    </row>
    <row r="53" spans="3:20" s="64" customFormat="1" ht="25.5" customHeight="1" thickBot="1" thickTop="1">
      <c r="C53" s="66" t="s">
        <v>44</v>
      </c>
      <c r="D53" s="183" t="s">
        <v>65</v>
      </c>
      <c r="E53" s="184"/>
      <c r="F53" s="108">
        <v>24</v>
      </c>
      <c r="G53" s="102">
        <v>6</v>
      </c>
      <c r="H53" s="102">
        <v>8</v>
      </c>
      <c r="I53" s="102">
        <v>16</v>
      </c>
      <c r="J53" s="102">
        <v>41</v>
      </c>
      <c r="K53" s="102">
        <v>6</v>
      </c>
      <c r="L53" s="102">
        <v>24</v>
      </c>
      <c r="M53" s="102">
        <v>0</v>
      </c>
      <c r="N53" s="102">
        <v>5</v>
      </c>
      <c r="O53" s="102">
        <v>0</v>
      </c>
      <c r="P53" s="102">
        <v>17</v>
      </c>
      <c r="Q53" s="102">
        <v>12</v>
      </c>
      <c r="R53" s="102">
        <v>9</v>
      </c>
      <c r="S53" s="104">
        <v>8</v>
      </c>
      <c r="T53" s="99">
        <f t="shared" si="9"/>
        <v>176</v>
      </c>
    </row>
    <row r="54" spans="3:20" ht="25.5" customHeight="1" thickBot="1" thickTop="1">
      <c r="C54" s="67"/>
      <c r="D54" s="185" t="s">
        <v>66</v>
      </c>
      <c r="E54" s="186"/>
      <c r="F54" s="108">
        <v>72</v>
      </c>
      <c r="G54" s="108">
        <v>19</v>
      </c>
      <c r="H54" s="108">
        <v>34</v>
      </c>
      <c r="I54" s="108">
        <v>26</v>
      </c>
      <c r="J54" s="108">
        <v>47</v>
      </c>
      <c r="K54" s="108">
        <v>22</v>
      </c>
      <c r="L54" s="108">
        <v>49</v>
      </c>
      <c r="M54" s="108">
        <f>M53+'[1]I'!M54</f>
        <v>2</v>
      </c>
      <c r="N54" s="108">
        <v>9</v>
      </c>
      <c r="O54" s="108">
        <f>O53+'[1]I'!O54</f>
        <v>0</v>
      </c>
      <c r="P54" s="108">
        <v>26</v>
      </c>
      <c r="Q54" s="108">
        <v>22</v>
      </c>
      <c r="R54" s="108">
        <v>47</v>
      </c>
      <c r="S54" s="109">
        <v>12</v>
      </c>
      <c r="T54" s="99">
        <f t="shared" si="9"/>
        <v>387</v>
      </c>
    </row>
    <row r="55" spans="3:20" ht="25.5" customHeight="1" thickBot="1" thickTop="1">
      <c r="C55" s="59" t="s">
        <v>46</v>
      </c>
      <c r="D55" s="185" t="s">
        <v>67</v>
      </c>
      <c r="E55" s="186"/>
      <c r="F55" s="108">
        <v>0</v>
      </c>
      <c r="G55" s="102">
        <v>0</v>
      </c>
      <c r="H55" s="102">
        <v>1</v>
      </c>
      <c r="I55" s="102">
        <v>0</v>
      </c>
      <c r="J55" s="102">
        <v>0</v>
      </c>
      <c r="K55" s="102">
        <v>0</v>
      </c>
      <c r="L55" s="102">
        <v>6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110">
        <v>2</v>
      </c>
      <c r="T55" s="99">
        <f t="shared" si="9"/>
        <v>9</v>
      </c>
    </row>
    <row r="56" spans="3:20" ht="25.5" customHeight="1" thickBot="1" thickTop="1">
      <c r="C56" s="67"/>
      <c r="D56" s="185" t="s">
        <v>68</v>
      </c>
      <c r="E56" s="186"/>
      <c r="F56" s="108">
        <f>F55+'[1]I'!F56</f>
        <v>0</v>
      </c>
      <c r="G56" s="108">
        <v>1</v>
      </c>
      <c r="H56" s="108">
        <f>H55+'[1]I'!H56</f>
        <v>1</v>
      </c>
      <c r="I56" s="108">
        <f>I55+'[1]I'!I56</f>
        <v>0</v>
      </c>
      <c r="J56" s="108">
        <f>J55+'[1]I'!J56</f>
        <v>0</v>
      </c>
      <c r="K56" s="108">
        <f>K55+'[1]I'!K56</f>
        <v>0</v>
      </c>
      <c r="L56" s="108">
        <v>6</v>
      </c>
      <c r="M56" s="108">
        <f>M55+'[1]I'!M56</f>
        <v>0</v>
      </c>
      <c r="N56" s="108">
        <f>N55+'[1]I'!N56</f>
        <v>0</v>
      </c>
      <c r="O56" s="108">
        <f>O55+'[1]I'!O56</f>
        <v>0</v>
      </c>
      <c r="P56" s="108">
        <f>P55+'[1]I'!P56</f>
        <v>0</v>
      </c>
      <c r="Q56" s="108">
        <f>Q55+'[1]I'!Q56</f>
        <v>0</v>
      </c>
      <c r="R56" s="108">
        <f>R55+'[1]I'!R56</f>
        <v>0</v>
      </c>
      <c r="S56" s="109">
        <v>2</v>
      </c>
      <c r="T56" s="99">
        <f t="shared" si="9"/>
        <v>10</v>
      </c>
    </row>
    <row r="57" spans="3:20" ht="25.5" customHeight="1" thickBot="1" thickTop="1">
      <c r="C57" s="18" t="s">
        <v>69</v>
      </c>
      <c r="D57" s="185" t="s">
        <v>70</v>
      </c>
      <c r="E57" s="186"/>
      <c r="F57" s="108">
        <v>0</v>
      </c>
      <c r="G57" s="102">
        <v>0</v>
      </c>
      <c r="H57" s="102">
        <v>0</v>
      </c>
      <c r="I57" s="102">
        <v>1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110">
        <v>1</v>
      </c>
      <c r="T57" s="99">
        <f t="shared" si="9"/>
        <v>2</v>
      </c>
    </row>
    <row r="58" spans="3:20" ht="25.5" customHeight="1" thickBot="1" thickTop="1">
      <c r="C58" s="61"/>
      <c r="D58" s="185" t="s">
        <v>71</v>
      </c>
      <c r="E58" s="186"/>
      <c r="F58" s="108">
        <f>F57+'[1]I'!F58</f>
        <v>0</v>
      </c>
      <c r="G58" s="108">
        <f>G57+'[1]I'!G58</f>
        <v>0</v>
      </c>
      <c r="H58" s="108">
        <f>H57+'[1]I'!H58</f>
        <v>0</v>
      </c>
      <c r="I58" s="108">
        <v>1</v>
      </c>
      <c r="J58" s="108">
        <f>J57+'[1]I'!J58</f>
        <v>0</v>
      </c>
      <c r="K58" s="108">
        <f>K57+'[1]I'!K58</f>
        <v>0</v>
      </c>
      <c r="L58" s="108">
        <f>L57+'[1]I'!L58</f>
        <v>0</v>
      </c>
      <c r="M58" s="108">
        <f>M57+'[1]I'!M58</f>
        <v>0</v>
      </c>
      <c r="N58" s="108">
        <f>N57+'[1]I'!N58</f>
        <v>0</v>
      </c>
      <c r="O58" s="108">
        <f>O57+'[1]I'!O58</f>
        <v>0</v>
      </c>
      <c r="P58" s="108">
        <f>P57+'[1]I'!P58</f>
        <v>0</v>
      </c>
      <c r="Q58" s="108">
        <f>Q57+'[1]I'!Q58</f>
        <v>0</v>
      </c>
      <c r="R58" s="108">
        <f>R57+'[1]I'!R58</f>
        <v>0</v>
      </c>
      <c r="S58" s="109">
        <v>1</v>
      </c>
      <c r="T58" s="99">
        <f t="shared" si="9"/>
        <v>2</v>
      </c>
    </row>
    <row r="59" spans="3:20" s="64" customFormat="1" ht="25.5" customHeight="1" thickBot="1" thickTop="1">
      <c r="C59" s="66" t="s">
        <v>72</v>
      </c>
      <c r="D59" s="183" t="s">
        <v>73</v>
      </c>
      <c r="E59" s="184"/>
      <c r="F59" s="108">
        <v>3</v>
      </c>
      <c r="G59" s="102">
        <v>1</v>
      </c>
      <c r="H59" s="102">
        <v>1</v>
      </c>
      <c r="I59" s="102">
        <v>3</v>
      </c>
      <c r="J59" s="102">
        <v>1</v>
      </c>
      <c r="K59" s="102">
        <v>0</v>
      </c>
      <c r="L59" s="102">
        <v>0</v>
      </c>
      <c r="M59" s="102">
        <v>2</v>
      </c>
      <c r="N59" s="102">
        <v>0</v>
      </c>
      <c r="O59" s="102">
        <v>0</v>
      </c>
      <c r="P59" s="102">
        <v>1</v>
      </c>
      <c r="Q59" s="102">
        <v>0</v>
      </c>
      <c r="R59" s="102">
        <v>3</v>
      </c>
      <c r="S59" s="104">
        <v>1</v>
      </c>
      <c r="T59" s="99">
        <f t="shared" si="9"/>
        <v>16</v>
      </c>
    </row>
    <row r="60" spans="3:20" ht="25.5" customHeight="1" thickBot="1" thickTop="1">
      <c r="C60" s="67"/>
      <c r="D60" s="185" t="s">
        <v>74</v>
      </c>
      <c r="E60" s="186"/>
      <c r="F60" s="108">
        <v>5</v>
      </c>
      <c r="G60" s="108">
        <v>1</v>
      </c>
      <c r="H60" s="108">
        <v>1</v>
      </c>
      <c r="I60" s="108">
        <v>3</v>
      </c>
      <c r="J60" s="108">
        <v>2</v>
      </c>
      <c r="K60" s="108">
        <f>K59+'[1]I'!K60</f>
        <v>0</v>
      </c>
      <c r="L60" s="108">
        <f>L59+'[1]I'!L60</f>
        <v>0</v>
      </c>
      <c r="M60" s="108">
        <v>4</v>
      </c>
      <c r="N60" s="108">
        <f>N59+'[1]I'!N60</f>
        <v>0</v>
      </c>
      <c r="O60" s="108">
        <f>O59+'[1]I'!O60</f>
        <v>0</v>
      </c>
      <c r="P60" s="108">
        <v>2</v>
      </c>
      <c r="Q60" s="108">
        <f>Q59+'[1]I'!Q60</f>
        <v>0</v>
      </c>
      <c r="R60" s="108">
        <f>R59+'[1]I'!R60</f>
        <v>4</v>
      </c>
      <c r="S60" s="109">
        <v>5</v>
      </c>
      <c r="T60" s="99">
        <f t="shared" si="9"/>
        <v>27</v>
      </c>
    </row>
    <row r="61" spans="3:20" ht="25.5" customHeight="1" thickBot="1" thickTop="1">
      <c r="C61" s="59" t="s">
        <v>75</v>
      </c>
      <c r="D61" s="185" t="s">
        <v>76</v>
      </c>
      <c r="E61" s="186"/>
      <c r="F61" s="108">
        <v>2</v>
      </c>
      <c r="G61" s="102">
        <v>0</v>
      </c>
      <c r="H61" s="102">
        <v>1</v>
      </c>
      <c r="I61" s="102">
        <v>0</v>
      </c>
      <c r="J61" s="102">
        <v>1</v>
      </c>
      <c r="K61" s="102">
        <v>0</v>
      </c>
      <c r="L61" s="102">
        <v>0</v>
      </c>
      <c r="M61" s="102">
        <v>0</v>
      </c>
      <c r="N61" s="102">
        <v>1</v>
      </c>
      <c r="O61" s="102">
        <v>0</v>
      </c>
      <c r="P61" s="102">
        <v>0</v>
      </c>
      <c r="Q61" s="102">
        <v>0</v>
      </c>
      <c r="R61" s="102">
        <v>5</v>
      </c>
      <c r="S61" s="110">
        <v>2</v>
      </c>
      <c r="T61" s="99">
        <f t="shared" si="9"/>
        <v>12</v>
      </c>
    </row>
    <row r="62" spans="3:20" ht="25.5" customHeight="1" thickBot="1" thickTop="1">
      <c r="C62" s="67"/>
      <c r="D62" s="185" t="s">
        <v>77</v>
      </c>
      <c r="E62" s="186"/>
      <c r="F62" s="108">
        <v>5</v>
      </c>
      <c r="G62" s="108">
        <f>G61+'[1]I'!G62</f>
        <v>0</v>
      </c>
      <c r="H62" s="108">
        <f>H61+'[1]I'!H62</f>
        <v>1</v>
      </c>
      <c r="I62" s="108">
        <f>I61+'[1]I'!I62</f>
        <v>0</v>
      </c>
      <c r="J62" s="108">
        <f>J61+'[1]I'!J62</f>
        <v>1</v>
      </c>
      <c r="K62" s="108">
        <f>K61+'[1]I'!K62</f>
        <v>0</v>
      </c>
      <c r="L62" s="108">
        <f>L61+'[1]I'!L62</f>
        <v>0</v>
      </c>
      <c r="M62" s="108">
        <f>M61+'[1]I'!M62</f>
        <v>0</v>
      </c>
      <c r="N62" s="108">
        <f>N61+'[1]I'!N62</f>
        <v>1</v>
      </c>
      <c r="O62" s="108">
        <f>O61+'[1]I'!O62</f>
        <v>0</v>
      </c>
      <c r="P62" s="108">
        <v>1</v>
      </c>
      <c r="Q62" s="108">
        <f>Q61+'[1]I'!Q62</f>
        <v>0</v>
      </c>
      <c r="R62" s="108">
        <v>10</v>
      </c>
      <c r="S62" s="109">
        <v>6</v>
      </c>
      <c r="T62" s="99">
        <f t="shared" si="9"/>
        <v>25</v>
      </c>
    </row>
    <row r="63" spans="3:20" s="64" customFormat="1" ht="25.5" customHeight="1" thickBot="1" thickTop="1">
      <c r="C63" s="111" t="s">
        <v>78</v>
      </c>
      <c r="D63" s="183" t="s">
        <v>79</v>
      </c>
      <c r="E63" s="189"/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1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104">
        <v>5</v>
      </c>
      <c r="T63" s="99">
        <f t="shared" si="9"/>
        <v>6</v>
      </c>
    </row>
    <row r="64" spans="3:20" ht="25.5" customHeight="1" thickBot="1" thickTop="1">
      <c r="C64" s="61"/>
      <c r="D64" s="185" t="s">
        <v>80</v>
      </c>
      <c r="E64" s="186"/>
      <c r="F64" s="108">
        <v>0</v>
      </c>
      <c r="G64" s="108">
        <v>0</v>
      </c>
      <c r="H64" s="108">
        <f>H63+'[1]I'!H64</f>
        <v>1</v>
      </c>
      <c r="I64" s="108">
        <f>I63+'[1]I'!I64</f>
        <v>0</v>
      </c>
      <c r="J64" s="108">
        <f>J63+'[1]I'!J64</f>
        <v>0</v>
      </c>
      <c r="K64" s="108">
        <f>K63+'[1]I'!K64</f>
        <v>0</v>
      </c>
      <c r="L64" s="108">
        <v>5</v>
      </c>
      <c r="M64" s="108">
        <f>M63+'[1]I'!M64</f>
        <v>0</v>
      </c>
      <c r="N64" s="108">
        <f>N63+'[1]I'!N64</f>
        <v>0</v>
      </c>
      <c r="O64" s="108">
        <v>0</v>
      </c>
      <c r="P64" s="108">
        <f>P63+'[1]I'!P64</f>
        <v>0</v>
      </c>
      <c r="Q64" s="108">
        <f>Q63+'[1]I'!Q64</f>
        <v>0</v>
      </c>
      <c r="R64" s="108">
        <v>1</v>
      </c>
      <c r="S64" s="109">
        <v>12</v>
      </c>
      <c r="T64" s="99">
        <f t="shared" si="9"/>
        <v>19</v>
      </c>
    </row>
    <row r="65" spans="3:20" ht="25.5" customHeight="1" thickBot="1" thickTop="1">
      <c r="C65" s="59" t="s">
        <v>81</v>
      </c>
      <c r="D65" s="185" t="s">
        <v>82</v>
      </c>
      <c r="E65" s="186"/>
      <c r="F65" s="108">
        <v>0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110">
        <v>0</v>
      </c>
      <c r="T65" s="99">
        <f t="shared" si="9"/>
        <v>0</v>
      </c>
    </row>
    <row r="66" spans="3:20" ht="25.5" customHeight="1" thickBot="1" thickTop="1">
      <c r="C66" s="67"/>
      <c r="D66" s="185" t="s">
        <v>83</v>
      </c>
      <c r="E66" s="186"/>
      <c r="F66" s="108">
        <f>F65+'[1]I'!F66</f>
        <v>0</v>
      </c>
      <c r="G66" s="108">
        <v>5</v>
      </c>
      <c r="H66" s="108">
        <f>H65+'[1]I'!H66</f>
        <v>0</v>
      </c>
      <c r="I66" s="108">
        <f>I65+'[1]I'!I66</f>
        <v>0</v>
      </c>
      <c r="J66" s="108">
        <f>J65+'[1]I'!J66</f>
        <v>0</v>
      </c>
      <c r="K66" s="108">
        <f>K65+'[1]I'!K66</f>
        <v>0</v>
      </c>
      <c r="L66" s="108">
        <f>L65+'[1]I'!L66</f>
        <v>0</v>
      </c>
      <c r="M66" s="108">
        <f>M65+'[1]I'!M66</f>
        <v>0</v>
      </c>
      <c r="N66" s="108">
        <f>N65+'[1]I'!N66</f>
        <v>0</v>
      </c>
      <c r="O66" s="108">
        <v>0</v>
      </c>
      <c r="P66" s="108">
        <f>P65+'[1]I'!P66</f>
        <v>0</v>
      </c>
      <c r="Q66" s="108">
        <f>Q65+'[1]I'!Q66</f>
        <v>0</v>
      </c>
      <c r="R66" s="108">
        <f>R65+'[1]I'!R66</f>
        <v>0</v>
      </c>
      <c r="S66" s="109">
        <f>S65+'[1]I'!S66</f>
        <v>0</v>
      </c>
      <c r="T66" s="99">
        <f t="shared" si="9"/>
        <v>5</v>
      </c>
    </row>
    <row r="67" spans="3:20" s="64" customFormat="1" ht="25.5" customHeight="1" thickBot="1" thickTop="1">
      <c r="C67" s="66" t="s">
        <v>84</v>
      </c>
      <c r="D67" s="183" t="s">
        <v>85</v>
      </c>
      <c r="E67" s="184"/>
      <c r="F67" s="108">
        <v>0</v>
      </c>
      <c r="G67" s="102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0</v>
      </c>
      <c r="S67" s="104">
        <v>0</v>
      </c>
      <c r="T67" s="99">
        <f t="shared" si="9"/>
        <v>0</v>
      </c>
    </row>
    <row r="68" spans="3:20" ht="25.5" customHeight="1" thickBot="1" thickTop="1">
      <c r="C68" s="67"/>
      <c r="D68" s="185" t="s">
        <v>86</v>
      </c>
      <c r="E68" s="186"/>
      <c r="F68" s="108">
        <f>F67+'[1]I'!F68</f>
        <v>0</v>
      </c>
      <c r="G68" s="108">
        <f>G67+'[1]I'!G68</f>
        <v>0</v>
      </c>
      <c r="H68" s="108">
        <f>H67+'[1]I'!H68</f>
        <v>0</v>
      </c>
      <c r="I68" s="108">
        <f>I67+'[1]I'!I68</f>
        <v>0</v>
      </c>
      <c r="J68" s="108">
        <f>J67+'[1]I'!J68</f>
        <v>0</v>
      </c>
      <c r="K68" s="108">
        <f>K67+'[1]I'!K68</f>
        <v>0</v>
      </c>
      <c r="L68" s="108">
        <f>L67+'[1]I'!L68</f>
        <v>0</v>
      </c>
      <c r="M68" s="108">
        <f>M67+'[1]I'!M68</f>
        <v>0</v>
      </c>
      <c r="N68" s="108">
        <f>N67+'[1]I'!N68</f>
        <v>0</v>
      </c>
      <c r="O68" s="108">
        <v>0</v>
      </c>
      <c r="P68" s="108">
        <f>P67+'[1]I'!P68</f>
        <v>0</v>
      </c>
      <c r="Q68" s="108">
        <v>20</v>
      </c>
      <c r="R68" s="108">
        <f>R67+'[1]I'!R68</f>
        <v>0</v>
      </c>
      <c r="S68" s="109">
        <f>S67+'[1]I'!S68</f>
        <v>0</v>
      </c>
      <c r="T68" s="99">
        <f t="shared" si="9"/>
        <v>20</v>
      </c>
    </row>
    <row r="69" spans="3:20" ht="25.5" customHeight="1" thickBot="1" thickTop="1">
      <c r="C69" s="59" t="s">
        <v>87</v>
      </c>
      <c r="D69" s="185" t="s">
        <v>88</v>
      </c>
      <c r="E69" s="186"/>
      <c r="F69" s="108">
        <v>0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02">
        <v>0</v>
      </c>
      <c r="S69" s="110">
        <v>0</v>
      </c>
      <c r="T69" s="99">
        <f t="shared" si="9"/>
        <v>0</v>
      </c>
    </row>
    <row r="70" spans="3:20" ht="25.5" customHeight="1" thickBot="1" thickTop="1">
      <c r="C70" s="112"/>
      <c r="D70" s="187" t="s">
        <v>89</v>
      </c>
      <c r="E70" s="188"/>
      <c r="F70" s="113">
        <f>F69+'[1]I'!F70</f>
        <v>0</v>
      </c>
      <c r="G70" s="113">
        <f>G69+'[1]I'!G70</f>
        <v>0</v>
      </c>
      <c r="H70" s="113">
        <f>H69+'[1]I'!H70</f>
        <v>0</v>
      </c>
      <c r="I70" s="113">
        <f>I69+'[1]I'!I70</f>
        <v>0</v>
      </c>
      <c r="J70" s="113">
        <f>J69+'[1]I'!J70</f>
        <v>1</v>
      </c>
      <c r="K70" s="113">
        <f>K69+'[1]I'!K70</f>
        <v>0</v>
      </c>
      <c r="L70" s="113">
        <f>L69+'[1]I'!L70</f>
        <v>0</v>
      </c>
      <c r="M70" s="113">
        <f>M69+'[1]I'!M70</f>
        <v>0</v>
      </c>
      <c r="N70" s="113">
        <f>N69+'[1]I'!N70</f>
        <v>0</v>
      </c>
      <c r="O70" s="113">
        <v>0</v>
      </c>
      <c r="P70" s="113">
        <f>P69+'[1]I'!P70</f>
        <v>0</v>
      </c>
      <c r="Q70" s="113">
        <f>Q69+'[1]I'!Q70</f>
        <v>0</v>
      </c>
      <c r="R70" s="113">
        <f>R69+'[1]I'!R70</f>
        <v>2</v>
      </c>
      <c r="S70" s="114">
        <v>2</v>
      </c>
      <c r="T70" s="99">
        <f t="shared" si="9"/>
        <v>5</v>
      </c>
    </row>
    <row r="71" spans="3:20" ht="30" customHeight="1" thickBot="1">
      <c r="C71" s="52" t="s">
        <v>90</v>
      </c>
      <c r="D71" s="174" t="s">
        <v>91</v>
      </c>
      <c r="E71" s="175"/>
      <c r="F71" s="115">
        <f aca="true" t="shared" si="10" ref="F71:S72">F45+F47+F49+F51+F53+F59+F61+F63+F65+F67+F69</f>
        <v>74</v>
      </c>
      <c r="G71" s="115">
        <f t="shared" si="10"/>
        <v>47</v>
      </c>
      <c r="H71" s="115">
        <f t="shared" si="10"/>
        <v>49</v>
      </c>
      <c r="I71" s="115">
        <f t="shared" si="10"/>
        <v>57</v>
      </c>
      <c r="J71" s="115">
        <f t="shared" si="10"/>
        <v>88</v>
      </c>
      <c r="K71" s="115">
        <f t="shared" si="10"/>
        <v>24</v>
      </c>
      <c r="L71" s="115">
        <f t="shared" si="10"/>
        <v>116</v>
      </c>
      <c r="M71" s="115">
        <f t="shared" si="10"/>
        <v>9</v>
      </c>
      <c r="N71" s="115">
        <f t="shared" si="10"/>
        <v>13</v>
      </c>
      <c r="O71" s="115">
        <f t="shared" si="10"/>
        <v>2</v>
      </c>
      <c r="P71" s="115">
        <f t="shared" si="10"/>
        <v>52</v>
      </c>
      <c r="Q71" s="115">
        <f t="shared" si="10"/>
        <v>28</v>
      </c>
      <c r="R71" s="115">
        <f t="shared" si="10"/>
        <v>196</v>
      </c>
      <c r="S71" s="116">
        <f t="shared" si="10"/>
        <v>48</v>
      </c>
      <c r="T71" s="99">
        <f>SUM(F71:S71)</f>
        <v>803</v>
      </c>
    </row>
    <row r="72" spans="3:20" ht="30" customHeight="1" thickBot="1">
      <c r="C72" s="112"/>
      <c r="D72" s="174" t="s">
        <v>92</v>
      </c>
      <c r="E72" s="175"/>
      <c r="F72" s="115">
        <f t="shared" si="10"/>
        <v>192</v>
      </c>
      <c r="G72" s="115">
        <f t="shared" si="10"/>
        <v>106</v>
      </c>
      <c r="H72" s="115">
        <f t="shared" si="10"/>
        <v>111</v>
      </c>
      <c r="I72" s="115">
        <f t="shared" si="10"/>
        <v>99</v>
      </c>
      <c r="J72" s="115">
        <f t="shared" si="10"/>
        <v>140</v>
      </c>
      <c r="K72" s="115">
        <f t="shared" si="10"/>
        <v>59</v>
      </c>
      <c r="L72" s="115">
        <f t="shared" si="10"/>
        <v>180</v>
      </c>
      <c r="M72" s="115">
        <f t="shared" si="10"/>
        <v>50</v>
      </c>
      <c r="N72" s="115">
        <f t="shared" si="10"/>
        <v>34</v>
      </c>
      <c r="O72" s="115">
        <f t="shared" si="10"/>
        <v>2</v>
      </c>
      <c r="P72" s="115">
        <f t="shared" si="10"/>
        <v>325</v>
      </c>
      <c r="Q72" s="115">
        <f t="shared" si="10"/>
        <v>83</v>
      </c>
      <c r="R72" s="115">
        <f t="shared" si="10"/>
        <v>349</v>
      </c>
      <c r="S72" s="116">
        <f t="shared" si="10"/>
        <v>96</v>
      </c>
      <c r="T72" s="99">
        <f>SUM(F72:S72)</f>
        <v>1826</v>
      </c>
    </row>
  </sheetData>
  <sheetProtection password="C784" sheet="1" objects="1" scenarios="1"/>
  <mergeCells count="64"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  <mergeCell ref="D20:E20"/>
    <mergeCell ref="D21:E21"/>
    <mergeCell ref="D22:E22"/>
    <mergeCell ref="D23:E23"/>
    <mergeCell ref="D37:E37"/>
    <mergeCell ref="D38:E38"/>
    <mergeCell ref="C36:T36"/>
    <mergeCell ref="D33:E33"/>
    <mergeCell ref="D35:E35"/>
    <mergeCell ref="D45:E45"/>
    <mergeCell ref="D46:E46"/>
    <mergeCell ref="C42:T42"/>
    <mergeCell ref="C44:T4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9:E69"/>
    <mergeCell ref="D70:E70"/>
    <mergeCell ref="D63:E63"/>
    <mergeCell ref="D64:E64"/>
    <mergeCell ref="D65:E65"/>
    <mergeCell ref="D66:E66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</mergeCells>
  <printOptions horizontalCentered="1" verticalCentered="1"/>
  <pageMargins left="0" right="0" top="0" bottom="0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17" t="s">
        <v>97</v>
      </c>
      <c r="C1" s="117"/>
      <c r="D1" s="117"/>
      <c r="E1" s="117"/>
      <c r="F1" s="117"/>
      <c r="G1" s="117"/>
      <c r="H1" s="118"/>
      <c r="I1" s="118"/>
      <c r="J1" s="118"/>
      <c r="K1" s="118"/>
      <c r="L1" s="118"/>
    </row>
    <row r="2" spans="2:12" ht="18.75" thickBot="1">
      <c r="B2" s="117" t="s">
        <v>98</v>
      </c>
      <c r="C2" s="117"/>
      <c r="D2" s="117"/>
      <c r="E2" s="117"/>
      <c r="F2" s="117"/>
      <c r="G2" s="118"/>
      <c r="H2" s="118"/>
      <c r="I2" s="118"/>
      <c r="J2" s="118"/>
      <c r="K2" s="118"/>
      <c r="L2" s="118"/>
    </row>
    <row r="3" spans="1:14" ht="25.5">
      <c r="A3" s="119"/>
      <c r="B3" s="120" t="s">
        <v>99</v>
      </c>
      <c r="C3" s="121"/>
      <c r="D3" s="122" t="s">
        <v>100</v>
      </c>
      <c r="F3" s="119"/>
      <c r="G3" s="120" t="s">
        <v>101</v>
      </c>
      <c r="H3" s="123"/>
      <c r="I3" s="122" t="s">
        <v>100</v>
      </c>
      <c r="K3" s="119"/>
      <c r="L3" s="120" t="s">
        <v>99</v>
      </c>
      <c r="M3" s="121"/>
      <c r="N3" s="122" t="s">
        <v>100</v>
      </c>
    </row>
    <row r="4" spans="1:14" ht="15.75">
      <c r="A4" s="124" t="s">
        <v>102</v>
      </c>
      <c r="B4" s="125" t="s">
        <v>103</v>
      </c>
      <c r="C4" s="126" t="s">
        <v>104</v>
      </c>
      <c r="D4" s="127">
        <f>SUM(D5:D12)</f>
        <v>16391</v>
      </c>
      <c r="F4" s="128">
        <v>8</v>
      </c>
      <c r="G4" s="129" t="s">
        <v>105</v>
      </c>
      <c r="H4" s="130" t="s">
        <v>106</v>
      </c>
      <c r="I4" s="131">
        <v>592</v>
      </c>
      <c r="K4" s="124" t="s">
        <v>107</v>
      </c>
      <c r="L4" s="125" t="s">
        <v>108</v>
      </c>
      <c r="M4" s="125" t="s">
        <v>104</v>
      </c>
      <c r="N4" s="127">
        <f>SUM(N5:N15)</f>
        <v>17116</v>
      </c>
    </row>
    <row r="5" spans="1:14" ht="15">
      <c r="A5" s="128">
        <v>1</v>
      </c>
      <c r="B5" s="129" t="s">
        <v>109</v>
      </c>
      <c r="C5" s="130" t="s">
        <v>106</v>
      </c>
      <c r="D5" s="131">
        <v>636</v>
      </c>
      <c r="F5" s="128"/>
      <c r="G5" s="129"/>
      <c r="H5" s="130"/>
      <c r="I5" s="131"/>
      <c r="K5" s="128">
        <v>1</v>
      </c>
      <c r="L5" s="129" t="s">
        <v>110</v>
      </c>
      <c r="M5" s="130" t="s">
        <v>111</v>
      </c>
      <c r="N5" s="131">
        <v>395</v>
      </c>
    </row>
    <row r="6" spans="1:14" ht="15.75">
      <c r="A6" s="128">
        <v>2</v>
      </c>
      <c r="B6" s="129" t="s">
        <v>112</v>
      </c>
      <c r="C6" s="130" t="s">
        <v>106</v>
      </c>
      <c r="D6" s="131">
        <v>673</v>
      </c>
      <c r="F6" s="124" t="s">
        <v>113</v>
      </c>
      <c r="G6" s="125" t="s">
        <v>10</v>
      </c>
      <c r="H6" s="132" t="s">
        <v>104</v>
      </c>
      <c r="I6" s="133">
        <f>SUM(I7:I11)</f>
        <v>5243</v>
      </c>
      <c r="K6" s="128">
        <v>2</v>
      </c>
      <c r="L6" s="129" t="s">
        <v>114</v>
      </c>
      <c r="M6" s="130" t="s">
        <v>106</v>
      </c>
      <c r="N6" s="131">
        <v>364</v>
      </c>
    </row>
    <row r="7" spans="1:14" ht="15">
      <c r="A7" s="128">
        <v>3</v>
      </c>
      <c r="B7" s="129" t="s">
        <v>115</v>
      </c>
      <c r="C7" s="130" t="s">
        <v>116</v>
      </c>
      <c r="D7" s="131">
        <v>10226</v>
      </c>
      <c r="F7" s="128">
        <v>1</v>
      </c>
      <c r="G7" s="129" t="s">
        <v>117</v>
      </c>
      <c r="H7" s="130" t="s">
        <v>111</v>
      </c>
      <c r="I7" s="131">
        <v>797</v>
      </c>
      <c r="K7" s="128">
        <v>3</v>
      </c>
      <c r="L7" s="129" t="s">
        <v>118</v>
      </c>
      <c r="M7" s="130" t="s">
        <v>111</v>
      </c>
      <c r="N7" s="131">
        <v>998</v>
      </c>
    </row>
    <row r="8" spans="1:14" ht="15">
      <c r="A8" s="128">
        <v>4</v>
      </c>
      <c r="B8" s="129" t="s">
        <v>119</v>
      </c>
      <c r="C8" s="130" t="s">
        <v>106</v>
      </c>
      <c r="D8" s="131">
        <v>509</v>
      </c>
      <c r="F8" s="128">
        <v>2</v>
      </c>
      <c r="G8" s="129" t="s">
        <v>120</v>
      </c>
      <c r="H8" s="130" t="s">
        <v>106</v>
      </c>
      <c r="I8" s="131">
        <v>521</v>
      </c>
      <c r="K8" s="128">
        <v>4</v>
      </c>
      <c r="L8" s="129" t="s">
        <v>121</v>
      </c>
      <c r="M8" s="130" t="s">
        <v>111</v>
      </c>
      <c r="N8" s="131">
        <v>581</v>
      </c>
    </row>
    <row r="9" spans="1:14" ht="15">
      <c r="A9" s="128">
        <v>5</v>
      </c>
      <c r="B9" s="129" t="s">
        <v>122</v>
      </c>
      <c r="C9" s="130" t="s">
        <v>116</v>
      </c>
      <c r="D9" s="131">
        <v>1244</v>
      </c>
      <c r="E9" s="134"/>
      <c r="F9" s="128">
        <v>3</v>
      </c>
      <c r="G9" s="129" t="s">
        <v>123</v>
      </c>
      <c r="H9" s="130" t="s">
        <v>111</v>
      </c>
      <c r="I9" s="131">
        <v>812</v>
      </c>
      <c r="K9" s="128">
        <v>5</v>
      </c>
      <c r="L9" s="129" t="s">
        <v>124</v>
      </c>
      <c r="M9" s="130" t="s">
        <v>111</v>
      </c>
      <c r="N9" s="131">
        <v>1073</v>
      </c>
    </row>
    <row r="10" spans="1:14" ht="15.75">
      <c r="A10" s="128" t="s">
        <v>46</v>
      </c>
      <c r="B10" s="129" t="s">
        <v>125</v>
      </c>
      <c r="C10" s="130" t="s">
        <v>106</v>
      </c>
      <c r="D10" s="131">
        <v>699</v>
      </c>
      <c r="E10" s="135"/>
      <c r="F10" s="128">
        <v>4</v>
      </c>
      <c r="G10" s="129" t="s">
        <v>126</v>
      </c>
      <c r="H10" s="130" t="s">
        <v>111</v>
      </c>
      <c r="I10" s="131">
        <v>967</v>
      </c>
      <c r="K10" s="128" t="s">
        <v>46</v>
      </c>
      <c r="L10" s="129" t="s">
        <v>127</v>
      </c>
      <c r="M10" s="130" t="s">
        <v>111</v>
      </c>
      <c r="N10" s="131">
        <v>2961</v>
      </c>
    </row>
    <row r="11" spans="1:14" ht="15">
      <c r="A11" s="128">
        <v>7</v>
      </c>
      <c r="B11" s="129" t="s">
        <v>128</v>
      </c>
      <c r="C11" s="130" t="s">
        <v>106</v>
      </c>
      <c r="D11" s="131">
        <v>746</v>
      </c>
      <c r="E11" s="136"/>
      <c r="F11" s="128">
        <v>5</v>
      </c>
      <c r="G11" s="129" t="s">
        <v>129</v>
      </c>
      <c r="H11" s="130" t="s">
        <v>111</v>
      </c>
      <c r="I11" s="131">
        <v>2146</v>
      </c>
      <c r="K11" s="128">
        <v>7</v>
      </c>
      <c r="L11" s="129" t="s">
        <v>130</v>
      </c>
      <c r="M11" s="130" t="s">
        <v>106</v>
      </c>
      <c r="N11" s="131">
        <v>553</v>
      </c>
    </row>
    <row r="12" spans="1:14" ht="15">
      <c r="A12" s="128">
        <v>8</v>
      </c>
      <c r="B12" s="129" t="s">
        <v>131</v>
      </c>
      <c r="C12" s="130" t="s">
        <v>111</v>
      </c>
      <c r="D12" s="131">
        <v>1658</v>
      </c>
      <c r="E12" s="136"/>
      <c r="F12" s="128"/>
      <c r="G12" s="129"/>
      <c r="H12" s="130"/>
      <c r="I12" s="131"/>
      <c r="K12" s="128">
        <v>8</v>
      </c>
      <c r="L12" s="129" t="s">
        <v>132</v>
      </c>
      <c r="M12" s="130" t="s">
        <v>106</v>
      </c>
      <c r="N12" s="131">
        <v>374</v>
      </c>
    </row>
    <row r="13" spans="1:14" ht="15.75">
      <c r="A13" s="128"/>
      <c r="B13" s="129"/>
      <c r="C13" s="130"/>
      <c r="D13" s="131"/>
      <c r="E13" s="136"/>
      <c r="F13" s="124" t="s">
        <v>133</v>
      </c>
      <c r="G13" s="125" t="s">
        <v>134</v>
      </c>
      <c r="H13" s="132" t="s">
        <v>104</v>
      </c>
      <c r="I13" s="133">
        <f>SUM(I14:I18)</f>
        <v>6586</v>
      </c>
      <c r="K13" s="128">
        <v>9</v>
      </c>
      <c r="L13" s="129" t="s">
        <v>135</v>
      </c>
      <c r="M13" s="130" t="s">
        <v>106</v>
      </c>
      <c r="N13" s="131">
        <v>351</v>
      </c>
    </row>
    <row r="14" spans="1:14" ht="15.75">
      <c r="A14" s="124" t="s">
        <v>136</v>
      </c>
      <c r="B14" s="125" t="s">
        <v>137</v>
      </c>
      <c r="C14" s="132" t="s">
        <v>104</v>
      </c>
      <c r="D14" s="133">
        <f>SUM(D15:D21)</f>
        <v>8078</v>
      </c>
      <c r="E14" s="137"/>
      <c r="F14" s="128">
        <v>1</v>
      </c>
      <c r="G14" s="129" t="s">
        <v>138</v>
      </c>
      <c r="H14" s="130" t="s">
        <v>111</v>
      </c>
      <c r="I14" s="131">
        <v>1065</v>
      </c>
      <c r="K14" s="128">
        <v>10</v>
      </c>
      <c r="L14" s="129" t="s">
        <v>139</v>
      </c>
      <c r="M14" s="130" t="s">
        <v>106</v>
      </c>
      <c r="N14" s="131">
        <v>1468</v>
      </c>
    </row>
    <row r="15" spans="1:14" ht="15">
      <c r="A15" s="128">
        <v>1</v>
      </c>
      <c r="B15" s="129" t="s">
        <v>140</v>
      </c>
      <c r="C15" s="130" t="s">
        <v>106</v>
      </c>
      <c r="D15" s="131">
        <v>439</v>
      </c>
      <c r="E15" s="136"/>
      <c r="F15" s="128">
        <v>2</v>
      </c>
      <c r="G15" s="129" t="s">
        <v>141</v>
      </c>
      <c r="H15" s="130" t="s">
        <v>111</v>
      </c>
      <c r="I15" s="131">
        <v>2304</v>
      </c>
      <c r="K15" s="128">
        <v>11</v>
      </c>
      <c r="L15" s="129" t="s">
        <v>139</v>
      </c>
      <c r="M15" s="130" t="s">
        <v>116</v>
      </c>
      <c r="N15" s="131">
        <v>7998</v>
      </c>
    </row>
    <row r="16" spans="1:14" ht="15.75">
      <c r="A16" s="128">
        <v>2</v>
      </c>
      <c r="B16" s="129" t="s">
        <v>142</v>
      </c>
      <c r="C16" s="130" t="s">
        <v>106</v>
      </c>
      <c r="D16" s="131">
        <v>310</v>
      </c>
      <c r="E16" s="136"/>
      <c r="F16" s="128">
        <v>3</v>
      </c>
      <c r="G16" s="129" t="s">
        <v>143</v>
      </c>
      <c r="H16" s="130" t="s">
        <v>106</v>
      </c>
      <c r="I16" s="131">
        <v>480</v>
      </c>
      <c r="K16" s="128"/>
      <c r="L16" s="129"/>
      <c r="M16" s="130"/>
      <c r="N16" s="133"/>
    </row>
    <row r="17" spans="1:14" ht="15.75">
      <c r="A17" s="128">
        <v>3</v>
      </c>
      <c r="B17" s="129" t="s">
        <v>144</v>
      </c>
      <c r="C17" s="130" t="s">
        <v>106</v>
      </c>
      <c r="D17" s="131">
        <v>747</v>
      </c>
      <c r="E17" s="136"/>
      <c r="F17" s="128">
        <v>4</v>
      </c>
      <c r="G17" s="129" t="s">
        <v>145</v>
      </c>
      <c r="H17" s="130" t="s">
        <v>111</v>
      </c>
      <c r="I17" s="131">
        <v>2190</v>
      </c>
      <c r="K17" s="124" t="s">
        <v>146</v>
      </c>
      <c r="L17" s="125" t="s">
        <v>17</v>
      </c>
      <c r="M17" s="132" t="s">
        <v>104</v>
      </c>
      <c r="N17" s="133">
        <f>SUM(N18:N26)</f>
        <v>10683</v>
      </c>
    </row>
    <row r="18" spans="1:14" ht="15">
      <c r="A18" s="128">
        <v>4</v>
      </c>
      <c r="B18" s="129" t="s">
        <v>147</v>
      </c>
      <c r="C18" s="130" t="s">
        <v>106</v>
      </c>
      <c r="D18" s="131">
        <v>1177</v>
      </c>
      <c r="E18" s="136"/>
      <c r="F18" s="128">
        <v>5</v>
      </c>
      <c r="G18" s="129" t="s">
        <v>148</v>
      </c>
      <c r="H18" s="130" t="s">
        <v>106</v>
      </c>
      <c r="I18" s="131">
        <v>547</v>
      </c>
      <c r="K18" s="128">
        <v>1</v>
      </c>
      <c r="L18" s="129" t="s">
        <v>149</v>
      </c>
      <c r="M18" s="130" t="s">
        <v>106</v>
      </c>
      <c r="N18" s="131">
        <v>467</v>
      </c>
    </row>
    <row r="19" spans="1:14" ht="15">
      <c r="A19" s="128">
        <v>5</v>
      </c>
      <c r="B19" s="129" t="s">
        <v>147</v>
      </c>
      <c r="C19" s="130" t="s">
        <v>116</v>
      </c>
      <c r="D19" s="131">
        <v>2653</v>
      </c>
      <c r="E19" s="136"/>
      <c r="F19" s="128"/>
      <c r="G19" s="129"/>
      <c r="H19" s="130"/>
      <c r="I19" s="131"/>
      <c r="K19" s="128">
        <v>2</v>
      </c>
      <c r="L19" s="129" t="s">
        <v>150</v>
      </c>
      <c r="M19" s="130" t="s">
        <v>116</v>
      </c>
      <c r="N19" s="131">
        <v>607</v>
      </c>
    </row>
    <row r="20" spans="1:14" ht="15.75">
      <c r="A20" s="128">
        <v>6</v>
      </c>
      <c r="B20" s="129" t="s">
        <v>151</v>
      </c>
      <c r="C20" s="130" t="s">
        <v>111</v>
      </c>
      <c r="D20" s="131">
        <v>2342</v>
      </c>
      <c r="E20" s="136"/>
      <c r="F20" s="124" t="s">
        <v>152</v>
      </c>
      <c r="G20" s="125" t="s">
        <v>12</v>
      </c>
      <c r="H20" s="132" t="s">
        <v>104</v>
      </c>
      <c r="I20" s="133">
        <f>SUM(I21:I25)</f>
        <v>4344</v>
      </c>
      <c r="K20" s="128">
        <v>3</v>
      </c>
      <c r="L20" s="129" t="s">
        <v>153</v>
      </c>
      <c r="M20" s="130" t="s">
        <v>111</v>
      </c>
      <c r="N20" s="131">
        <v>936</v>
      </c>
    </row>
    <row r="21" spans="1:14" ht="15">
      <c r="A21" s="128">
        <v>7</v>
      </c>
      <c r="B21" s="129" t="s">
        <v>154</v>
      </c>
      <c r="C21" s="130" t="s">
        <v>106</v>
      </c>
      <c r="D21" s="131">
        <v>410</v>
      </c>
      <c r="E21" s="136"/>
      <c r="F21" s="128">
        <v>1</v>
      </c>
      <c r="G21" s="129" t="s">
        <v>155</v>
      </c>
      <c r="H21" s="130" t="s">
        <v>106</v>
      </c>
      <c r="I21" s="131">
        <v>484</v>
      </c>
      <c r="K21" s="128">
        <v>4</v>
      </c>
      <c r="L21" s="129" t="s">
        <v>156</v>
      </c>
      <c r="M21" s="130" t="s">
        <v>111</v>
      </c>
      <c r="N21" s="131">
        <v>894</v>
      </c>
    </row>
    <row r="22" spans="1:14" ht="15.75">
      <c r="A22" s="124"/>
      <c r="B22" s="125"/>
      <c r="C22" s="130"/>
      <c r="D22" s="133"/>
      <c r="E22" s="137"/>
      <c r="F22" s="128">
        <v>2</v>
      </c>
      <c r="G22" s="129" t="s">
        <v>157</v>
      </c>
      <c r="H22" s="130" t="s">
        <v>111</v>
      </c>
      <c r="I22" s="131">
        <v>498</v>
      </c>
      <c r="K22" s="128">
        <v>5</v>
      </c>
      <c r="L22" s="129" t="s">
        <v>158</v>
      </c>
      <c r="M22" s="130" t="s">
        <v>106</v>
      </c>
      <c r="N22" s="131">
        <v>687</v>
      </c>
    </row>
    <row r="23" spans="1:14" ht="15.75">
      <c r="A23" s="124" t="s">
        <v>159</v>
      </c>
      <c r="B23" s="125" t="s">
        <v>8</v>
      </c>
      <c r="C23" s="132" t="s">
        <v>104</v>
      </c>
      <c r="D23" s="133">
        <f>SUM(D24:D29)</f>
        <v>6663</v>
      </c>
      <c r="E23" s="136"/>
      <c r="F23" s="128">
        <v>3</v>
      </c>
      <c r="G23" s="129" t="s">
        <v>160</v>
      </c>
      <c r="H23" s="130" t="s">
        <v>106</v>
      </c>
      <c r="I23" s="131">
        <v>584</v>
      </c>
      <c r="K23" s="128">
        <v>6</v>
      </c>
      <c r="L23" s="129" t="s">
        <v>161</v>
      </c>
      <c r="M23" s="130" t="s">
        <v>111</v>
      </c>
      <c r="N23" s="131">
        <v>2958</v>
      </c>
    </row>
    <row r="24" spans="1:14" ht="15">
      <c r="A24" s="128">
        <v>1</v>
      </c>
      <c r="B24" s="129" t="s">
        <v>162</v>
      </c>
      <c r="C24" s="130" t="s">
        <v>106</v>
      </c>
      <c r="D24" s="131">
        <v>674</v>
      </c>
      <c r="E24" s="136"/>
      <c r="F24" s="128">
        <v>4</v>
      </c>
      <c r="G24" s="129" t="s">
        <v>163</v>
      </c>
      <c r="H24" s="130" t="s">
        <v>111</v>
      </c>
      <c r="I24" s="131">
        <v>2068</v>
      </c>
      <c r="K24" s="128">
        <v>7</v>
      </c>
      <c r="L24" s="129" t="s">
        <v>164</v>
      </c>
      <c r="M24" s="130" t="s">
        <v>106</v>
      </c>
      <c r="N24" s="131">
        <v>308</v>
      </c>
    </row>
    <row r="25" spans="1:14" ht="15">
      <c r="A25" s="128">
        <v>2</v>
      </c>
      <c r="B25" s="129" t="s">
        <v>165</v>
      </c>
      <c r="C25" s="130" t="s">
        <v>111</v>
      </c>
      <c r="D25" s="131">
        <v>2717</v>
      </c>
      <c r="E25" s="136"/>
      <c r="F25" s="128">
        <v>5</v>
      </c>
      <c r="G25" s="129" t="s">
        <v>166</v>
      </c>
      <c r="H25" s="130" t="s">
        <v>111</v>
      </c>
      <c r="I25" s="131">
        <v>710</v>
      </c>
      <c r="K25" s="128">
        <v>8</v>
      </c>
      <c r="L25" s="129" t="s">
        <v>167</v>
      </c>
      <c r="M25" s="130" t="s">
        <v>106</v>
      </c>
      <c r="N25" s="131">
        <v>824</v>
      </c>
    </row>
    <row r="26" spans="1:14" ht="15">
      <c r="A26" s="128">
        <v>3</v>
      </c>
      <c r="B26" s="129" t="s">
        <v>168</v>
      </c>
      <c r="C26" s="130" t="s">
        <v>106</v>
      </c>
      <c r="D26" s="131">
        <v>706</v>
      </c>
      <c r="E26" s="136"/>
      <c r="F26" s="128"/>
      <c r="G26" s="129"/>
      <c r="H26" s="130"/>
      <c r="I26" s="131"/>
      <c r="K26" s="128">
        <v>9</v>
      </c>
      <c r="L26" s="129" t="s">
        <v>167</v>
      </c>
      <c r="M26" s="130" t="s">
        <v>116</v>
      </c>
      <c r="N26" s="131">
        <v>3002</v>
      </c>
    </row>
    <row r="27" spans="1:14" ht="15.75">
      <c r="A27" s="128">
        <v>4</v>
      </c>
      <c r="B27" s="129" t="s">
        <v>169</v>
      </c>
      <c r="C27" s="130" t="s">
        <v>106</v>
      </c>
      <c r="D27" s="131">
        <v>414</v>
      </c>
      <c r="E27" s="136"/>
      <c r="F27" s="124" t="s">
        <v>170</v>
      </c>
      <c r="G27" s="125" t="s">
        <v>13</v>
      </c>
      <c r="H27" s="132" t="s">
        <v>104</v>
      </c>
      <c r="I27" s="133">
        <f>SUM(I28:I33)</f>
        <v>4636</v>
      </c>
      <c r="K27" s="128"/>
      <c r="L27" s="129"/>
      <c r="M27" s="130"/>
      <c r="N27" s="131"/>
    </row>
    <row r="28" spans="1:14" ht="15.75">
      <c r="A28" s="128">
        <v>5</v>
      </c>
      <c r="B28" s="129" t="s">
        <v>171</v>
      </c>
      <c r="C28" s="130" t="s">
        <v>111</v>
      </c>
      <c r="D28" s="131">
        <v>1466</v>
      </c>
      <c r="E28" s="137"/>
      <c r="F28" s="128">
        <v>1</v>
      </c>
      <c r="G28" s="129" t="s">
        <v>172</v>
      </c>
      <c r="H28" s="130" t="s">
        <v>106</v>
      </c>
      <c r="I28" s="131">
        <v>347</v>
      </c>
      <c r="K28" s="124" t="s">
        <v>173</v>
      </c>
      <c r="L28" s="125" t="s">
        <v>18</v>
      </c>
      <c r="M28" s="132" t="s">
        <v>104</v>
      </c>
      <c r="N28" s="133">
        <f>SUM(N29:N38)</f>
        <v>12171</v>
      </c>
    </row>
    <row r="29" spans="1:14" ht="15">
      <c r="A29" s="128">
        <v>6</v>
      </c>
      <c r="B29" s="129" t="s">
        <v>174</v>
      </c>
      <c r="C29" s="130" t="s">
        <v>111</v>
      </c>
      <c r="D29" s="131">
        <v>686</v>
      </c>
      <c r="E29" s="136"/>
      <c r="F29" s="128">
        <v>2</v>
      </c>
      <c r="G29" s="129" t="s">
        <v>175</v>
      </c>
      <c r="H29" s="130" t="s">
        <v>106</v>
      </c>
      <c r="I29" s="131">
        <v>601</v>
      </c>
      <c r="K29" s="128">
        <v>1</v>
      </c>
      <c r="L29" s="129" t="s">
        <v>176</v>
      </c>
      <c r="M29" s="130" t="s">
        <v>106</v>
      </c>
      <c r="N29" s="131">
        <v>603</v>
      </c>
    </row>
    <row r="30" spans="1:14" ht="15">
      <c r="A30" s="128"/>
      <c r="B30" s="129"/>
      <c r="C30" s="130"/>
      <c r="D30" s="131"/>
      <c r="E30" s="136"/>
      <c r="F30" s="128">
        <v>3</v>
      </c>
      <c r="G30" s="129" t="s">
        <v>177</v>
      </c>
      <c r="H30" s="130" t="s">
        <v>106</v>
      </c>
      <c r="I30" s="131">
        <v>400</v>
      </c>
      <c r="K30" s="128">
        <v>2</v>
      </c>
      <c r="L30" s="129" t="s">
        <v>178</v>
      </c>
      <c r="M30" s="130" t="s">
        <v>111</v>
      </c>
      <c r="N30" s="131">
        <v>1099</v>
      </c>
    </row>
    <row r="31" spans="1:14" ht="15.75">
      <c r="A31" s="124" t="s">
        <v>179</v>
      </c>
      <c r="B31" s="125" t="s">
        <v>180</v>
      </c>
      <c r="C31" s="132" t="s">
        <v>104</v>
      </c>
      <c r="D31" s="133">
        <v>11945</v>
      </c>
      <c r="E31" s="136"/>
      <c r="F31" s="128">
        <v>4</v>
      </c>
      <c r="G31" s="129" t="s">
        <v>181</v>
      </c>
      <c r="H31" s="130" t="s">
        <v>106</v>
      </c>
      <c r="I31" s="131">
        <v>408</v>
      </c>
      <c r="K31" s="128">
        <v>3</v>
      </c>
      <c r="L31" s="129" t="s">
        <v>182</v>
      </c>
      <c r="M31" s="130" t="s">
        <v>106</v>
      </c>
      <c r="N31" s="131">
        <v>373</v>
      </c>
    </row>
    <row r="32" spans="1:14" ht="15">
      <c r="A32" s="128">
        <v>1</v>
      </c>
      <c r="B32" s="129" t="s">
        <v>183</v>
      </c>
      <c r="C32" s="130" t="s">
        <v>111</v>
      </c>
      <c r="D32" s="131">
        <v>710</v>
      </c>
      <c r="E32" s="136"/>
      <c r="F32" s="128">
        <v>5</v>
      </c>
      <c r="G32" s="129" t="s">
        <v>184</v>
      </c>
      <c r="H32" s="130" t="s">
        <v>111</v>
      </c>
      <c r="I32" s="131">
        <v>2364</v>
      </c>
      <c r="K32" s="128">
        <v>4</v>
      </c>
      <c r="L32" s="129" t="s">
        <v>185</v>
      </c>
      <c r="M32" s="130" t="s">
        <v>111</v>
      </c>
      <c r="N32" s="131">
        <v>3006</v>
      </c>
    </row>
    <row r="33" spans="1:14" ht="15">
      <c r="A33" s="128">
        <v>2</v>
      </c>
      <c r="B33" s="129" t="s">
        <v>186</v>
      </c>
      <c r="C33" s="130" t="s">
        <v>106</v>
      </c>
      <c r="D33" s="131">
        <v>455</v>
      </c>
      <c r="E33" s="136"/>
      <c r="F33" s="128">
        <v>6</v>
      </c>
      <c r="G33" s="129" t="s">
        <v>187</v>
      </c>
      <c r="H33" s="130" t="s">
        <v>111</v>
      </c>
      <c r="I33" s="131">
        <v>516</v>
      </c>
      <c r="K33" s="128">
        <v>5</v>
      </c>
      <c r="L33" s="129" t="s">
        <v>188</v>
      </c>
      <c r="M33" s="130" t="s">
        <v>116</v>
      </c>
      <c r="N33" s="131">
        <v>376</v>
      </c>
    </row>
    <row r="34" spans="1:14" ht="15">
      <c r="A34" s="128" t="s">
        <v>31</v>
      </c>
      <c r="B34" s="129" t="s">
        <v>189</v>
      </c>
      <c r="C34" s="130" t="s">
        <v>111</v>
      </c>
      <c r="D34" s="131">
        <v>2305</v>
      </c>
      <c r="E34" s="136"/>
      <c r="F34" s="128"/>
      <c r="G34" s="129"/>
      <c r="H34" s="130"/>
      <c r="I34" s="131"/>
      <c r="K34" s="128">
        <v>6</v>
      </c>
      <c r="L34" s="129" t="s">
        <v>190</v>
      </c>
      <c r="M34" s="130" t="s">
        <v>106</v>
      </c>
      <c r="N34" s="131">
        <v>421</v>
      </c>
    </row>
    <row r="35" spans="1:14" ht="15.75">
      <c r="A35" s="128">
        <v>4</v>
      </c>
      <c r="B35" s="129" t="s">
        <v>191</v>
      </c>
      <c r="C35" s="130" t="s">
        <v>106</v>
      </c>
      <c r="D35" s="131">
        <v>895</v>
      </c>
      <c r="E35" s="136"/>
      <c r="F35" s="138" t="s">
        <v>192</v>
      </c>
      <c r="G35" s="139" t="s">
        <v>14</v>
      </c>
      <c r="H35" s="140" t="s">
        <v>104</v>
      </c>
      <c r="I35" s="133">
        <f>SUM(I36:I38)</f>
        <v>4171</v>
      </c>
      <c r="K35" s="128">
        <v>7</v>
      </c>
      <c r="L35" s="129" t="s">
        <v>193</v>
      </c>
      <c r="M35" s="130" t="s">
        <v>106</v>
      </c>
      <c r="N35" s="131">
        <v>831</v>
      </c>
    </row>
    <row r="36" spans="1:14" ht="15">
      <c r="A36" s="128">
        <v>5</v>
      </c>
      <c r="B36" s="129" t="s">
        <v>191</v>
      </c>
      <c r="C36" s="130" t="s">
        <v>116</v>
      </c>
      <c r="D36" s="131">
        <v>5403</v>
      </c>
      <c r="E36" s="136"/>
      <c r="F36" s="128">
        <v>1</v>
      </c>
      <c r="G36" s="129" t="s">
        <v>194</v>
      </c>
      <c r="H36" s="130" t="s">
        <v>111</v>
      </c>
      <c r="I36" s="131">
        <v>1148</v>
      </c>
      <c r="K36" s="128">
        <v>8</v>
      </c>
      <c r="L36" s="129" t="s">
        <v>195</v>
      </c>
      <c r="M36" s="130" t="s">
        <v>106</v>
      </c>
      <c r="N36" s="131">
        <v>479</v>
      </c>
    </row>
    <row r="37" spans="1:14" ht="15">
      <c r="A37" s="128">
        <v>6</v>
      </c>
      <c r="B37" s="129" t="s">
        <v>196</v>
      </c>
      <c r="C37" s="130" t="s">
        <v>111</v>
      </c>
      <c r="D37" s="131">
        <v>753</v>
      </c>
      <c r="E37" s="136"/>
      <c r="F37" s="128">
        <v>2</v>
      </c>
      <c r="G37" s="129" t="s">
        <v>197</v>
      </c>
      <c r="H37" s="130" t="s">
        <v>111</v>
      </c>
      <c r="I37" s="131">
        <v>560</v>
      </c>
      <c r="K37" s="128">
        <v>9</v>
      </c>
      <c r="L37" s="129" t="s">
        <v>198</v>
      </c>
      <c r="M37" s="130" t="s">
        <v>106</v>
      </c>
      <c r="N37" s="131">
        <v>1197</v>
      </c>
    </row>
    <row r="38" spans="1:14" ht="15.75" thickBot="1">
      <c r="A38" s="128">
        <v>7</v>
      </c>
      <c r="B38" s="129" t="s">
        <v>199</v>
      </c>
      <c r="C38" s="130" t="s">
        <v>106</v>
      </c>
      <c r="D38" s="131">
        <v>832</v>
      </c>
      <c r="E38" s="136"/>
      <c r="F38" s="141">
        <v>3</v>
      </c>
      <c r="G38" s="142" t="s">
        <v>200</v>
      </c>
      <c r="H38" s="143" t="s">
        <v>111</v>
      </c>
      <c r="I38" s="144">
        <v>2463</v>
      </c>
      <c r="K38" s="145">
        <v>10</v>
      </c>
      <c r="L38" s="146" t="s">
        <v>198</v>
      </c>
      <c r="M38" s="147" t="s">
        <v>116</v>
      </c>
      <c r="N38" s="148">
        <v>3786</v>
      </c>
    </row>
    <row r="39" spans="1:14" ht="19.5" thickBot="1" thickTop="1">
      <c r="A39" s="136"/>
      <c r="B39" s="149"/>
      <c r="C39" s="150"/>
      <c r="D39" s="151"/>
      <c r="E39" s="152"/>
      <c r="F39" s="149"/>
      <c r="G39" s="152"/>
      <c r="H39" s="153"/>
      <c r="K39" s="154"/>
      <c r="L39" s="155" t="s">
        <v>201</v>
      </c>
      <c r="M39" s="156" t="s">
        <v>202</v>
      </c>
      <c r="N39" s="157">
        <v>108027</v>
      </c>
    </row>
    <row r="40" spans="1:8" ht="16.5" thickTop="1">
      <c r="A40" s="136"/>
      <c r="B40" s="149" t="s">
        <v>203</v>
      </c>
      <c r="C40" s="150"/>
      <c r="D40" s="151"/>
      <c r="E40" s="152"/>
      <c r="F40" s="149"/>
      <c r="G40" s="152"/>
      <c r="H40" s="153"/>
    </row>
  </sheetData>
  <sheetProtection password="C784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tabSelected="1" workbookViewId="0" topLeftCell="Y1">
      <selection activeCell="I20" sqref="I20"/>
    </sheetView>
  </sheetViews>
  <sheetFormatPr defaultColWidth="9.00390625" defaultRowHeight="12.75"/>
  <cols>
    <col min="33" max="33" width="3.75390625" style="0" customWidth="1"/>
  </cols>
  <sheetData>
    <row r="1" spans="25:41" ht="15"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</row>
    <row r="2" spans="25:41" ht="15"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</row>
    <row r="3" spans="25:41" ht="15"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</row>
    <row r="4" spans="25:41" ht="15"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</row>
    <row r="5" spans="25:41" ht="15"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</row>
    <row r="6" spans="3:41" ht="12.75" customHeight="1">
      <c r="C6" s="159" t="s">
        <v>204</v>
      </c>
      <c r="D6" s="159" t="s">
        <v>205</v>
      </c>
      <c r="E6" s="159" t="s">
        <v>206</v>
      </c>
      <c r="F6" s="159" t="s">
        <v>165</v>
      </c>
      <c r="G6" s="159" t="s">
        <v>191</v>
      </c>
      <c r="H6" s="159" t="s">
        <v>129</v>
      </c>
      <c r="I6" s="159" t="s">
        <v>207</v>
      </c>
      <c r="J6" s="159" t="s">
        <v>163</v>
      </c>
      <c r="K6" s="159" t="s">
        <v>184</v>
      </c>
      <c r="L6" s="159" t="s">
        <v>200</v>
      </c>
      <c r="M6" s="159" t="s">
        <v>208</v>
      </c>
      <c r="N6" s="159" t="s">
        <v>209</v>
      </c>
      <c r="O6" s="159" t="s">
        <v>167</v>
      </c>
      <c r="P6" s="159" t="s">
        <v>198</v>
      </c>
      <c r="T6" t="s">
        <v>210</v>
      </c>
      <c r="U6" s="160">
        <v>0.86</v>
      </c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</row>
    <row r="7" spans="3:41" ht="15">
      <c r="C7">
        <v>10226</v>
      </c>
      <c r="D7">
        <v>6165</v>
      </c>
      <c r="E7">
        <v>8078</v>
      </c>
      <c r="F7">
        <v>6663</v>
      </c>
      <c r="G7">
        <v>11945</v>
      </c>
      <c r="H7">
        <v>5243</v>
      </c>
      <c r="I7">
        <v>6586</v>
      </c>
      <c r="J7">
        <v>4344</v>
      </c>
      <c r="K7">
        <v>4636</v>
      </c>
      <c r="L7">
        <v>4171</v>
      </c>
      <c r="M7">
        <v>7998</v>
      </c>
      <c r="N7">
        <v>9118</v>
      </c>
      <c r="O7">
        <v>10683</v>
      </c>
      <c r="P7">
        <v>12171</v>
      </c>
      <c r="T7" t="s">
        <v>211</v>
      </c>
      <c r="U7" s="160">
        <v>0.091</v>
      </c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</row>
    <row r="8" spans="20:41" ht="15">
      <c r="T8" t="s">
        <v>212</v>
      </c>
      <c r="U8" s="160">
        <v>0.027</v>
      </c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</row>
    <row r="9" spans="20:41" ht="15">
      <c r="T9" t="s">
        <v>213</v>
      </c>
      <c r="U9" s="160">
        <v>0.016</v>
      </c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</row>
    <row r="10" spans="25:41" ht="15"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</row>
    <row r="11" spans="25:41" ht="15"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</row>
    <row r="12" spans="25:41" ht="15"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</row>
    <row r="13" spans="20:41" ht="15">
      <c r="T13" t="s">
        <v>214</v>
      </c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</row>
    <row r="14" spans="25:41" ht="15"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</row>
    <row r="15" spans="3:41" ht="12.75" customHeight="1">
      <c r="C15" s="159" t="s">
        <v>204</v>
      </c>
      <c r="D15" s="159" t="s">
        <v>205</v>
      </c>
      <c r="E15" s="159" t="s">
        <v>206</v>
      </c>
      <c r="F15" s="159" t="s">
        <v>165</v>
      </c>
      <c r="G15" s="159" t="s">
        <v>191</v>
      </c>
      <c r="H15" s="159" t="s">
        <v>129</v>
      </c>
      <c r="I15" s="159" t="s">
        <v>207</v>
      </c>
      <c r="J15" s="159" t="s">
        <v>163</v>
      </c>
      <c r="K15" s="159" t="s">
        <v>184</v>
      </c>
      <c r="L15" s="159" t="s">
        <v>200</v>
      </c>
      <c r="M15" s="159" t="s">
        <v>208</v>
      </c>
      <c r="N15" s="159" t="s">
        <v>209</v>
      </c>
      <c r="O15" s="159" t="s">
        <v>167</v>
      </c>
      <c r="P15" s="159" t="s">
        <v>198</v>
      </c>
      <c r="T15" t="s">
        <v>215</v>
      </c>
      <c r="U15" s="161">
        <v>0.101</v>
      </c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</row>
    <row r="16" spans="2:41" ht="15">
      <c r="B16" t="s">
        <v>216</v>
      </c>
      <c r="C16">
        <v>792</v>
      </c>
      <c r="D16">
        <v>443</v>
      </c>
      <c r="E16">
        <v>334</v>
      </c>
      <c r="F16">
        <v>428</v>
      </c>
      <c r="G16">
        <v>505</v>
      </c>
      <c r="H16">
        <v>253</v>
      </c>
      <c r="I16">
        <v>404</v>
      </c>
      <c r="J16">
        <v>212</v>
      </c>
      <c r="K16">
        <v>302</v>
      </c>
      <c r="L16">
        <v>188</v>
      </c>
      <c r="M16">
        <v>668</v>
      </c>
      <c r="N16">
        <v>563</v>
      </c>
      <c r="O16">
        <v>517</v>
      </c>
      <c r="P16">
        <v>820</v>
      </c>
      <c r="T16" t="s">
        <v>217</v>
      </c>
      <c r="U16" s="160">
        <v>0.358</v>
      </c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</row>
    <row r="17" spans="2:41" ht="15">
      <c r="B17" t="s">
        <v>218</v>
      </c>
      <c r="C17">
        <v>818</v>
      </c>
      <c r="D17">
        <v>402</v>
      </c>
      <c r="E17">
        <v>531</v>
      </c>
      <c r="F17">
        <v>450</v>
      </c>
      <c r="G17">
        <v>718</v>
      </c>
      <c r="H17">
        <v>273</v>
      </c>
      <c r="I17">
        <v>532</v>
      </c>
      <c r="J17">
        <v>244</v>
      </c>
      <c r="K17">
        <v>269</v>
      </c>
      <c r="L17">
        <v>227</v>
      </c>
      <c r="M17">
        <v>576</v>
      </c>
      <c r="N17">
        <v>524</v>
      </c>
      <c r="O17">
        <v>691</v>
      </c>
      <c r="P17">
        <v>767</v>
      </c>
      <c r="T17" t="s">
        <v>219</v>
      </c>
      <c r="U17" s="160">
        <v>0.108</v>
      </c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</row>
    <row r="18" spans="20:41" ht="15">
      <c r="T18" t="s">
        <v>220</v>
      </c>
      <c r="U18" s="160">
        <v>0.419</v>
      </c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</row>
    <row r="19" spans="20:41" ht="15">
      <c r="T19" t="s">
        <v>221</v>
      </c>
      <c r="U19" s="162">
        <v>0.01</v>
      </c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</row>
    <row r="20" spans="25:41" ht="15"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</row>
    <row r="21" spans="25:41" ht="15"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</row>
    <row r="22" spans="25:41" ht="15"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</row>
    <row r="23" spans="25:41" ht="15"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</row>
    <row r="24" spans="25:41" ht="15"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</row>
    <row r="25" spans="25:41" ht="15"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</row>
    <row r="26" spans="25:41" ht="15"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</row>
    <row r="27" spans="25:41" ht="15"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</row>
    <row r="28" spans="25:41" ht="15"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</row>
    <row r="29" spans="25:41" ht="15"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</row>
    <row r="30" spans="25:41" ht="15"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</row>
    <row r="31" spans="25:41" ht="15"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</row>
    <row r="32" spans="25:41" ht="15"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</row>
    <row r="33" spans="25:41" ht="15"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</row>
    <row r="34" spans="25:41" ht="15"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</row>
    <row r="35" spans="25:41" ht="15"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</row>
    <row r="36" spans="25:41" ht="15"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</row>
    <row r="37" spans="25:41" ht="15"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</row>
    <row r="38" spans="25:41" ht="15"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</row>
    <row r="39" spans="25:41" ht="15"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</row>
    <row r="40" spans="25:41" ht="15"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</row>
    <row r="41" spans="25:41" ht="15"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</row>
    <row r="42" spans="25:41" ht="15"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</row>
    <row r="43" spans="25:41" ht="15"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</row>
    <row r="44" spans="25:41" ht="15"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</row>
    <row r="45" spans="25:41" ht="15"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</row>
  </sheetData>
  <sheetProtection password="C784" sheet="1" objects="1" scenarios="1"/>
  <printOptions horizontalCentered="1" verticalCentered="1"/>
  <pageMargins left="0" right="0" top="0" bottom="0" header="0" footer="0"/>
  <pageSetup fitToHeight="1" fitToWidth="1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mj</cp:lastModifiedBy>
  <dcterms:created xsi:type="dcterms:W3CDTF">2002-04-17T11:42:44Z</dcterms:created>
  <dcterms:modified xsi:type="dcterms:W3CDTF">1998-01-01T05:46:15Z</dcterms:modified>
  <cp:category/>
  <cp:version/>
  <cp:contentType/>
  <cp:contentStatus/>
</cp:coreProperties>
</file>