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6285" activeTab="0"/>
  </bookViews>
  <sheets>
    <sheet name="Stan i struktura bezrobocia" sheetId="1" r:id="rId1"/>
    <sheet name="Gminy" sheetId="2" r:id="rId2"/>
    <sheet name="Wykresy" sheetId="3" r:id="rId3"/>
  </sheets>
  <externalReferences>
    <externalReference r:id="rId6"/>
  </externalReferences>
  <definedNames>
    <definedName name="_xlnm.Print_Area" localSheetId="0">'Stan i struktura bezrobocia'!$C$2:$T$39</definedName>
  </definedNames>
  <calcPr fullCalcOnLoad="1"/>
</workbook>
</file>

<file path=xl/sharedStrings.xml><?xml version="1.0" encoding="utf-8"?>
<sst xmlns="http://schemas.openxmlformats.org/spreadsheetml/2006/main" count="397" uniqueCount="224">
  <si>
    <t>Wojewódzki Urząd Pracy w Zielonej Górze</t>
  </si>
  <si>
    <t>ul. Wyspiańskiego 15</t>
  </si>
  <si>
    <t>strona 1</t>
  </si>
  <si>
    <t xml:space="preserve">INFORMACJA  O  STANIE  BEZROBOCIA  W  WOJ.  LUBUSKIM  W LUTYM 2002 r.   </t>
  </si>
  <si>
    <t>Lp.</t>
  </si>
  <si>
    <t>Wyszczególnienie</t>
  </si>
  <si>
    <t>Powiatowy Urząd  Pracy</t>
  </si>
  <si>
    <t>KROSNO ODRZAŃSKIE</t>
  </si>
  <si>
    <t>MIĘDZYRZECZ</t>
  </si>
  <si>
    <t>NOWA  SÓL</t>
  </si>
  <si>
    <t>SŁUBICE</t>
  </si>
  <si>
    <t>STRZELCE KRAJEŃSKIE</t>
  </si>
  <si>
    <t>SULĘCIN</t>
  </si>
  <si>
    <t>ŚWIEBODZIN</t>
  </si>
  <si>
    <t>WSCHOWA</t>
  </si>
  <si>
    <t>ZIELONA  GÓRA (grodzki)</t>
  </si>
  <si>
    <t>ZIELONA  GÓRA (ziemski)</t>
  </si>
  <si>
    <t>ŻAGAŃ</t>
  </si>
  <si>
    <t>ŻARY</t>
  </si>
  <si>
    <t xml:space="preserve">RAZEM </t>
  </si>
  <si>
    <t>I. Bilans bezrobotnych</t>
  </si>
  <si>
    <t>1.</t>
  </si>
  <si>
    <t xml:space="preserve">Szacunkowa stopa bezrobocia </t>
  </si>
  <si>
    <t>brak*</t>
  </si>
  <si>
    <t>Bezrobotni zarejestrowani  na koniec miesiąca</t>
  </si>
  <si>
    <t>Bezrobotni zarejestrowani na początku miesiąca</t>
  </si>
  <si>
    <t>Wzrost  lub spadek (-) liczby bezrobotnych</t>
  </si>
  <si>
    <t>Dynamika (początek miesiąca = 100)</t>
  </si>
  <si>
    <t>2.</t>
  </si>
  <si>
    <t>Rejestracje w miesiącu sprawozdawczym (napływ):</t>
  </si>
  <si>
    <t>w tym: - zarejestrowani po raz pierwszy [liczba]</t>
  </si>
  <si>
    <t xml:space="preserve">            zarejestrowani po raz pierwszy [%]</t>
  </si>
  <si>
    <t>3.</t>
  </si>
  <si>
    <t>Wyrejestrowania w miesiącu sprawozdawczym (odpływ):</t>
  </si>
  <si>
    <t xml:space="preserve"> </t>
  </si>
  <si>
    <t>w tym: z tytułu podjęcia pracy</t>
  </si>
  <si>
    <t xml:space="preserve">                       - z tego: podjęcia pracy niesubsydiowanej</t>
  </si>
  <si>
    <t xml:space="preserve">           z tytułu nie potwierdzenia gotowości do pracy</t>
  </si>
  <si>
    <t>II. Wybrane elementy struktury bezrobocia</t>
  </si>
  <si>
    <t>Kobiety [liczba]</t>
  </si>
  <si>
    <t xml:space="preserve">            [%]</t>
  </si>
  <si>
    <t>Absolwenci [liczba]</t>
  </si>
  <si>
    <t>Zwolnieni z przyczyn dotyczących zakładu pracy [liczba]</t>
  </si>
  <si>
    <t>4.</t>
  </si>
  <si>
    <t>Z prawem do zasiłku [liczba]</t>
  </si>
  <si>
    <t>5.</t>
  </si>
  <si>
    <t>Niepełnosprawni [liczba]</t>
  </si>
  <si>
    <t>6.</t>
  </si>
  <si>
    <t>Zamieszkali na wsi [liczba]</t>
  </si>
  <si>
    <t>III. Pośrednictwo pracy</t>
  </si>
  <si>
    <t>Liczba ofert pracy  w miesiącu sprawozdawczym</t>
  </si>
  <si>
    <t>w tym: na pracę w ramach aktywnych form przeciwdziałania bezrobociu</t>
  </si>
  <si>
    <t>Wzrost (+) lub spadek (-) liczby ofert pracy w stosunku do miesiąca poprzedniego</t>
  </si>
  <si>
    <t>IV. Zgłoszenia zwolnień z przyczyn dotyczących zakładu pracy</t>
  </si>
  <si>
    <t>Liczba zakładów, które w okresie sprawozdawczym zgłosiły zwolnienia z przyczyn dotyczących zakładu pracy</t>
  </si>
  <si>
    <t xml:space="preserve">Liczba osób objętych w okresie sprawozdawczym zwolnieniami z przyczyn dotyczących zakładu pracy </t>
  </si>
  <si>
    <t>* Szacunkowa stopa bezrobocia dla powiatu wschowskiego i nowoslskiego będzie prezentowana od marca 2002 r., po przeszacowaniu liczby czynnych zawodowo</t>
  </si>
  <si>
    <t>strona 2</t>
  </si>
  <si>
    <t>V. Aktywne formy przeciwdziałania bezrobociu</t>
  </si>
  <si>
    <t xml:space="preserve">Liczba osób bezrobotnych, które w miesiącu sprawozdawczym rozpoczęły szkolenia </t>
  </si>
  <si>
    <t>Liczba osób bezrobotnych, które rozpoczęły szkolenia – narastająco od początku roku</t>
  </si>
  <si>
    <t>Liczba osób bezrobotnych, które w miesiącu sprawozdawczym rozpoczęły prace interwencyjne</t>
  </si>
  <si>
    <t>Liczba osób bezrobotnych, które rozpoczęły prace interwencyjne – narastająco od początku roku</t>
  </si>
  <si>
    <t>Liczba osób bezrobotnych, które w miesiącu sprawozdawczym rozpoczęły roboty publiczne</t>
  </si>
  <si>
    <t>Liczba osób bezrobotnych, które rozpoczęły roboty publiczne – narastająco od początku roku</t>
  </si>
  <si>
    <t>Liczba absolwentów, którzy w miesiącu sprawozdawczym rozpoczęli pracę w ramach umów absolwenckich</t>
  </si>
  <si>
    <t>Liczba absolwentów, którzy rozpoczęli pracę w ramach umów absolwenckich – narastająco od początku roku</t>
  </si>
  <si>
    <t xml:space="preserve">Liczba absolwentów, którzy w miesiącu sprawozdawczym rozpoczęli staże pracy  </t>
  </si>
  <si>
    <t>Liczba absolwentów, którzy rozpoczęli staże – narastająco od początku roku</t>
  </si>
  <si>
    <t xml:space="preserve">Liczba absolwentów, którzy w miesiącu sprawozdawczym rozpoczęli szkolenia  </t>
  </si>
  <si>
    <t>Liczba absolwentów, którzy rozpoczęli szkolenia – narastająco od początku roku</t>
  </si>
  <si>
    <t>7.</t>
  </si>
  <si>
    <t>Liczba absolwentów, którzy w miesiącu sprawozdawczym rozpoczęli roboty publiczne dla absolwentów</t>
  </si>
  <si>
    <t>Liczba absolwentów, którzy rozpoczęli roboty publiczne dla absolwentów – narastająco od początku roku</t>
  </si>
  <si>
    <t>8.</t>
  </si>
  <si>
    <t xml:space="preserve">Liczba pożyczek udzielonych w miesiącu sprawozdawczym osobom bezrobotnym na podjęcie działalności gospodarczej  </t>
  </si>
  <si>
    <t>Liczba pożyczek udzielonych osobom bezrobotnym na podjęcie działalności gospodarczej  – narastająco od początku roku</t>
  </si>
  <si>
    <t>9.</t>
  </si>
  <si>
    <t>Pożyczki udzielone w miesiącu sprawozdawczym pracodawcom na stworzenie nowych miejsc pracy (liczba miejsc pracy)</t>
  </si>
  <si>
    <t>Pożyczki udzielone pracodawcom na stworzenie nowych miejsc pracy (liczba miejsc pracy) – narastająco od początku roku</t>
  </si>
  <si>
    <t>10.</t>
  </si>
  <si>
    <t>Liczba osób bezrobotnych, które w miesiącu sprawozdawczym otrzymały pożyczki szkoleniowe</t>
  </si>
  <si>
    <t>Liczba osób bezrobotnych, które otrzymały pożyczki szkoleniowe – narastająco od początku roku</t>
  </si>
  <si>
    <t>11.</t>
  </si>
  <si>
    <t>Liczba osób bezrobotnych, które w miesiącu sprawozdawczym rozpoczęły udział w programach specjalnych</t>
  </si>
  <si>
    <t>Liczba osób bezrobotnych, które rozpoczęły udział w programach specjalnych – narastająco od początku roku</t>
  </si>
  <si>
    <t>12.</t>
  </si>
  <si>
    <t>Liczba osób bezrobotnych, za których w miesiącu sprawozdawczym rozpoczęto refundację składki ZUS</t>
  </si>
  <si>
    <t>Liczba osób bezrobotnych, za których rozpoczęto refundację składki ZUS – narastająco od początku roku</t>
  </si>
  <si>
    <t>13.</t>
  </si>
  <si>
    <t xml:space="preserve">Liczba osób bezrobotnych (po utracie statusu absolwenta), które w miesiącu sprawozdawczym otrzymały stypendium na kontynuację nauki </t>
  </si>
  <si>
    <t>Liczba osób bezrobotnych (po utracie statusu absolwenta), które otrzymały stypendium na kontynuację nauki  – narastająco od początku roku</t>
  </si>
  <si>
    <t>14.</t>
  </si>
  <si>
    <t>Łączna liczba osób bezrobotnych , które w miesiącu sprawozdawczym objęte zostały aktywnymi formami przeciwdziałania bezrobociu</t>
  </si>
  <si>
    <t>Łączna liczba osób bezrobotnych, które objęte zostały aktywnymi formami przeciwdziałania bezrobociu  – narastająco od początku roku</t>
  </si>
  <si>
    <r>
      <t xml:space="preserve"> </t>
    </r>
    <r>
      <rPr>
        <b/>
        <sz val="7"/>
        <rFont val="Times New Roman CE"/>
        <family val="1"/>
      </rPr>
      <t>GORZÓW WIELKOPOLSKI</t>
    </r>
    <r>
      <rPr>
        <b/>
        <sz val="8"/>
        <rFont val="Times New Roman CE"/>
        <family val="1"/>
      </rPr>
      <t xml:space="preserve"> (grodzki)</t>
    </r>
  </si>
  <si>
    <r>
      <t xml:space="preserve"> GORZÓW WIELKOPOLSKI</t>
    </r>
    <r>
      <rPr>
        <b/>
        <sz val="8"/>
        <rFont val="Times New Roman CE"/>
        <family val="1"/>
      </rPr>
      <t xml:space="preserve"> (ziemski)</t>
    </r>
  </si>
  <si>
    <r>
      <t xml:space="preserve"> GORZÓW WIELKOPOLSKI</t>
    </r>
    <r>
      <rPr>
        <b/>
        <sz val="8"/>
        <rFont val="Times New Roman CE"/>
        <family val="1"/>
      </rPr>
      <t xml:space="preserve"> (grodzki)</t>
    </r>
  </si>
  <si>
    <r>
      <t xml:space="preserve"> </t>
    </r>
    <r>
      <rPr>
        <b/>
        <sz val="7"/>
        <rFont val="Times New Roman CE"/>
        <family val="1"/>
      </rPr>
      <t>GORZÓW WIELKOPOLSKI</t>
    </r>
    <r>
      <rPr>
        <b/>
        <sz val="8"/>
        <rFont val="Times New Roman CE"/>
        <family val="1"/>
      </rPr>
      <t xml:space="preserve"> (ziemski)</t>
    </r>
  </si>
  <si>
    <t>Liczba  bezrobotnych w układzie Powiatowych Urzędów Pracy i gmin woj. lubuskiego zarejestrowanych</t>
  </si>
  <si>
    <t>na koniec Lutego 2002 r.</t>
  </si>
  <si>
    <t xml:space="preserve"> NAZWA</t>
  </si>
  <si>
    <t>Ilość bezrobotnych</t>
  </si>
  <si>
    <t>NAZWA</t>
  </si>
  <si>
    <t>I</t>
  </si>
  <si>
    <t>GORZÓW WLKP.</t>
  </si>
  <si>
    <t>PUP</t>
  </si>
  <si>
    <t>Siedlisko</t>
  </si>
  <si>
    <t>g.</t>
  </si>
  <si>
    <t>X.</t>
  </si>
  <si>
    <t>ZIELONA GÓRA</t>
  </si>
  <si>
    <t>Bogdaniec</t>
  </si>
  <si>
    <t>Babimost</t>
  </si>
  <si>
    <t>gm.</t>
  </si>
  <si>
    <t>Deszczno</t>
  </si>
  <si>
    <t>V.</t>
  </si>
  <si>
    <t>Bojadła</t>
  </si>
  <si>
    <t>Gorzów Wlkp.</t>
  </si>
  <si>
    <t>m.</t>
  </si>
  <si>
    <t>Cybinka</t>
  </si>
  <si>
    <t>Czerwieńsk</t>
  </si>
  <si>
    <t>Kłodawa</t>
  </si>
  <si>
    <t>Górzyca</t>
  </si>
  <si>
    <t>Kargowa</t>
  </si>
  <si>
    <t>Kostrzyn</t>
  </si>
  <si>
    <t>Ośno Lubuskie</t>
  </si>
  <si>
    <t>Nowogród Bobrzański</t>
  </si>
  <si>
    <t>Lubiszyn</t>
  </si>
  <si>
    <t>Rzepin</t>
  </si>
  <si>
    <t>Sulechów</t>
  </si>
  <si>
    <t>Santok</t>
  </si>
  <si>
    <t>Słubice</t>
  </si>
  <si>
    <t>Świdnica</t>
  </si>
  <si>
    <t>Witnica</t>
  </si>
  <si>
    <t>Trzebiechów</t>
  </si>
  <si>
    <t>VI.</t>
  </si>
  <si>
    <t>STRZELCE KRAJ.</t>
  </si>
  <si>
    <t>Zabór</t>
  </si>
  <si>
    <t>II</t>
  </si>
  <si>
    <t>KROSNO ODRZ.</t>
  </si>
  <si>
    <t>Dobiegniew</t>
  </si>
  <si>
    <t>Zielona Góra</t>
  </si>
  <si>
    <t>Bobrowice</t>
  </si>
  <si>
    <t>Drezdenko</t>
  </si>
  <si>
    <t>Bytnica</t>
  </si>
  <si>
    <t>Stare Kurowo</t>
  </si>
  <si>
    <t>Dąbie</t>
  </si>
  <si>
    <t>Strzelce Krajeńskie</t>
  </si>
  <si>
    <t>XI.</t>
  </si>
  <si>
    <t>Gubin</t>
  </si>
  <si>
    <t>Zwierzyn</t>
  </si>
  <si>
    <t>Brzeźnica</t>
  </si>
  <si>
    <t>Gozdnica</t>
  </si>
  <si>
    <t>Krosno Odrz.</t>
  </si>
  <si>
    <t>VII.</t>
  </si>
  <si>
    <t>Iłowa</t>
  </si>
  <si>
    <t>Maszewo</t>
  </si>
  <si>
    <t>Krzeszyce</t>
  </si>
  <si>
    <t>Małomice</t>
  </si>
  <si>
    <t>Lubniewice</t>
  </si>
  <si>
    <t>Niegosławice</t>
  </si>
  <si>
    <t>III</t>
  </si>
  <si>
    <t>Słońsk</t>
  </si>
  <si>
    <t>Szprotawa</t>
  </si>
  <si>
    <t>Bledzew</t>
  </si>
  <si>
    <t>Sulęcin</t>
  </si>
  <si>
    <t>Wymiarki</t>
  </si>
  <si>
    <t>Międzyrzecz</t>
  </si>
  <si>
    <t>Torzym</t>
  </si>
  <si>
    <t>Żagań</t>
  </si>
  <si>
    <t>Przytoczna</t>
  </si>
  <si>
    <t>Pszczew</t>
  </si>
  <si>
    <t>VIII.</t>
  </si>
  <si>
    <t>Skwierzyna</t>
  </si>
  <si>
    <t>Lubrza</t>
  </si>
  <si>
    <t>XII.</t>
  </si>
  <si>
    <t>Trzciel</t>
  </si>
  <si>
    <t>Łagów</t>
  </si>
  <si>
    <t>Brody</t>
  </si>
  <si>
    <t>Skąpe</t>
  </si>
  <si>
    <t>Jasień</t>
  </si>
  <si>
    <t>IV</t>
  </si>
  <si>
    <t>NOWA SÓL</t>
  </si>
  <si>
    <t>Szczaniec</t>
  </si>
  <si>
    <t>Lipinki Łużyckie</t>
  </si>
  <si>
    <t>Bytom Odrzański</t>
  </si>
  <si>
    <t>Świebodzin</t>
  </si>
  <si>
    <t>Lubsko</t>
  </si>
  <si>
    <t>Kolsko</t>
  </si>
  <si>
    <t>Zbąszynek</t>
  </si>
  <si>
    <t>Łęknica</t>
  </si>
  <si>
    <t>Kożuchów</t>
  </si>
  <si>
    <t>Przewóz</t>
  </si>
  <si>
    <t>Nowa Sól</t>
  </si>
  <si>
    <t>IX.</t>
  </si>
  <si>
    <t>Trzebiel</t>
  </si>
  <si>
    <t>Sława</t>
  </si>
  <si>
    <t>Tuplice</t>
  </si>
  <si>
    <t>Nowe Miasteczko</t>
  </si>
  <si>
    <t>Szlichtyngowa</t>
  </si>
  <si>
    <t>Żary</t>
  </si>
  <si>
    <t>Otyń</t>
  </si>
  <si>
    <t>Wschowa</t>
  </si>
  <si>
    <t>OGÓŁEM:</t>
  </si>
  <si>
    <t>woj.</t>
  </si>
  <si>
    <t>g. - gmina wiejska, gm. - gmina wiejsko-miejska, m. - miasto</t>
  </si>
  <si>
    <t>Gorzów Wlkp.(powiat grodzki)</t>
  </si>
  <si>
    <t>Gorzów Wlkp.(powiat ziemski)</t>
  </si>
  <si>
    <t>Krosno O.</t>
  </si>
  <si>
    <t>Strzelce Kraj.</t>
  </si>
  <si>
    <t>Zielona Góra (powiat grodzki)</t>
  </si>
  <si>
    <t>Zielona Góra (powiat ziemski</t>
  </si>
  <si>
    <t>praca niesubsydiowana</t>
  </si>
  <si>
    <t>prace interwencyjne</t>
  </si>
  <si>
    <t>roboty publiczne</t>
  </si>
  <si>
    <t>inna praca</t>
  </si>
  <si>
    <t>Struktura poziomu wykształcenia absolwentów</t>
  </si>
  <si>
    <t>wyższe</t>
  </si>
  <si>
    <t>napływ</t>
  </si>
  <si>
    <t>policealne i średnie zawodowe</t>
  </si>
  <si>
    <t>odpływ</t>
  </si>
  <si>
    <t>średnie ogólne</t>
  </si>
  <si>
    <t>zasadnicze zawodowe</t>
  </si>
  <si>
    <t>pozostałe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</si>
</sst>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0"/>
    <numFmt numFmtId="166" formatCode="0.0000"/>
    <numFmt numFmtId="167" formatCode="0_)"/>
  </numFmts>
  <fonts count="43">
    <font>
      <sz val="10"/>
      <name val="Arial CE"/>
      <family val="0"/>
    </font>
    <font>
      <sz val="10"/>
      <name val="Times New Roman CE"/>
      <family val="1"/>
    </font>
    <font>
      <b/>
      <sz val="12"/>
      <name val="Times New Roman CE"/>
      <family val="1"/>
    </font>
    <font>
      <sz val="12"/>
      <name val="Times New Roman CE"/>
      <family val="1"/>
    </font>
    <font>
      <b/>
      <sz val="20"/>
      <name val="Times New Roman CE"/>
      <family val="1"/>
    </font>
    <font>
      <b/>
      <sz val="12"/>
      <name val="Times New Roman"/>
      <family val="1"/>
    </font>
    <font>
      <b/>
      <sz val="13"/>
      <name val="Times New Roman CE"/>
      <family val="1"/>
    </font>
    <font>
      <b/>
      <sz val="7"/>
      <name val="Times New Roman CE"/>
      <family val="1"/>
    </font>
    <font>
      <b/>
      <sz val="8"/>
      <name val="Times New Roman CE"/>
      <family val="1"/>
    </font>
    <font>
      <b/>
      <sz val="14"/>
      <name val="Times New Roman CE"/>
      <family val="1"/>
    </font>
    <font>
      <b/>
      <sz val="18"/>
      <name val="Times New Roman CE"/>
      <family val="1"/>
    </font>
    <font>
      <b/>
      <sz val="12"/>
      <name val="Arial"/>
      <family val="2"/>
    </font>
    <font>
      <sz val="14"/>
      <name val="Arial Narrow"/>
      <family val="2"/>
    </font>
    <font>
      <b/>
      <sz val="16"/>
      <name val="Arial"/>
      <family val="2"/>
    </font>
    <font>
      <b/>
      <i/>
      <sz val="16"/>
      <name val="Arial"/>
      <family val="2"/>
    </font>
    <font>
      <b/>
      <i/>
      <sz val="14"/>
      <name val="Arial"/>
      <family val="2"/>
    </font>
    <font>
      <sz val="16"/>
      <name val="Arial CE"/>
      <family val="0"/>
    </font>
    <font>
      <sz val="16"/>
      <name val="Arial"/>
      <family val="2"/>
    </font>
    <font>
      <i/>
      <sz val="16"/>
      <name val="Arial"/>
      <family val="2"/>
    </font>
    <font>
      <sz val="13"/>
      <name val="Arial Narrow"/>
      <family val="2"/>
    </font>
    <font>
      <sz val="10"/>
      <name val="Arial Narrow"/>
      <family val="2"/>
    </font>
    <font>
      <sz val="12"/>
      <name val="Arial"/>
      <family val="2"/>
    </font>
    <font>
      <b/>
      <sz val="10"/>
      <name val="Times New Roman CE"/>
      <family val="1"/>
    </font>
    <font>
      <sz val="15"/>
      <name val="Arial"/>
      <family val="2"/>
    </font>
    <font>
      <b/>
      <sz val="18"/>
      <name val="Arial"/>
      <family val="2"/>
    </font>
    <font>
      <b/>
      <sz val="10"/>
      <name val="Arial Narrow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0"/>
      <name val="Arial CE"/>
      <family val="0"/>
    </font>
    <font>
      <b/>
      <sz val="12"/>
      <name val="Arial CE"/>
      <family val="2"/>
    </font>
    <font>
      <sz val="12"/>
      <name val="Arial CE"/>
      <family val="2"/>
    </font>
    <font>
      <b/>
      <sz val="11"/>
      <name val="Arial CE"/>
      <family val="0"/>
    </font>
    <font>
      <sz val="8"/>
      <name val="Arial CE"/>
      <family val="2"/>
    </font>
    <font>
      <b/>
      <sz val="11.75"/>
      <name val="Arial CE"/>
      <family val="2"/>
    </font>
    <font>
      <sz val="17.25"/>
      <name val="Arial CE"/>
      <family val="0"/>
    </font>
    <font>
      <b/>
      <sz val="6"/>
      <name val="Arial CE"/>
      <family val="2"/>
    </font>
    <font>
      <sz val="17"/>
      <name val="Arial CE"/>
      <family val="0"/>
    </font>
    <font>
      <sz val="4.75"/>
      <name val="Arial CE"/>
      <family val="2"/>
    </font>
    <font>
      <b/>
      <sz val="5.25"/>
      <name val="Arial CE"/>
      <family val="2"/>
    </font>
    <font>
      <b/>
      <sz val="5.75"/>
      <name val="Arial CE"/>
      <family val="2"/>
    </font>
    <font>
      <sz val="5.75"/>
      <name val="Arial CE"/>
      <family val="2"/>
    </font>
    <font>
      <sz val="31.75"/>
      <name val="Times New Roman CE"/>
      <family val="0"/>
    </font>
    <font>
      <sz val="18.75"/>
      <name val="Times New Roman CE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1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double"/>
      <right style="medium"/>
      <top style="medium"/>
      <bottom style="double"/>
    </border>
    <border>
      <left style="double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medium"/>
      <top style="double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double"/>
      <right style="medium"/>
      <top style="double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double"/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1" fillId="0" borderId="0" xfId="0" applyFont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 horizontal="right" vertical="top" wrapText="1"/>
    </xf>
    <xf numFmtId="0" fontId="8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/>
    </xf>
    <xf numFmtId="2" fontId="13" fillId="0" borderId="7" xfId="0" applyNumberFormat="1" applyFont="1" applyFill="1" applyBorder="1" applyAlignment="1">
      <alignment horizontal="center" vertical="center"/>
    </xf>
    <xf numFmtId="2" fontId="14" fillId="0" borderId="7" xfId="0" applyNumberFormat="1" applyFont="1" applyFill="1" applyBorder="1" applyAlignment="1">
      <alignment horizontal="center" vertical="center"/>
    </xf>
    <xf numFmtId="2" fontId="15" fillId="0" borderId="7" xfId="0" applyNumberFormat="1" applyFont="1" applyFill="1" applyBorder="1" applyAlignment="1">
      <alignment horizontal="center" vertical="center"/>
    </xf>
    <xf numFmtId="2" fontId="14" fillId="0" borderId="8" xfId="0" applyNumberFormat="1" applyFont="1" applyFill="1" applyBorder="1" applyAlignment="1">
      <alignment horizontal="center" vertical="center"/>
    </xf>
    <xf numFmtId="2" fontId="14" fillId="2" borderId="9" xfId="0" applyNumberFormat="1" applyFont="1" applyFill="1" applyBorder="1" applyAlignment="1">
      <alignment horizontal="center" vertical="center"/>
    </xf>
    <xf numFmtId="0" fontId="11" fillId="0" borderId="6" xfId="0" applyFont="1" applyBorder="1" applyAlignment="1">
      <alignment/>
    </xf>
    <xf numFmtId="0" fontId="13" fillId="0" borderId="10" xfId="0" applyFont="1" applyFill="1" applyBorder="1" applyAlignment="1">
      <alignment horizontal="center" vertical="center" wrapText="1"/>
    </xf>
    <xf numFmtId="1" fontId="13" fillId="0" borderId="11" xfId="0" applyNumberFormat="1" applyFont="1" applyFill="1" applyBorder="1" applyAlignment="1">
      <alignment horizontal="center" vertical="center"/>
    </xf>
    <xf numFmtId="1" fontId="13" fillId="0" borderId="12" xfId="0" applyNumberFormat="1" applyFont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/>
    </xf>
    <xf numFmtId="0" fontId="16" fillId="0" borderId="14" xfId="0" applyFont="1" applyBorder="1" applyAlignment="1">
      <alignment horizontal="center"/>
    </xf>
    <xf numFmtId="0" fontId="17" fillId="0" borderId="15" xfId="0" applyFont="1" applyFill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/>
    </xf>
    <xf numFmtId="164" fontId="17" fillId="0" borderId="15" xfId="0" applyNumberFormat="1" applyFont="1" applyFill="1" applyBorder="1" applyAlignment="1">
      <alignment horizontal="center" vertical="center" wrapText="1"/>
    </xf>
    <xf numFmtId="164" fontId="17" fillId="0" borderId="17" xfId="0" applyNumberFormat="1" applyFont="1" applyBorder="1" applyAlignment="1">
      <alignment horizontal="center" vertical="center" wrapText="1"/>
    </xf>
    <xf numFmtId="164" fontId="13" fillId="0" borderId="13" xfId="0" applyNumberFormat="1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/>
    </xf>
    <xf numFmtId="1" fontId="17" fillId="0" borderId="15" xfId="0" applyNumberFormat="1" applyFont="1" applyFill="1" applyBorder="1" applyAlignment="1">
      <alignment horizontal="center" vertical="center"/>
    </xf>
    <xf numFmtId="0" fontId="17" fillId="0" borderId="19" xfId="0" applyFont="1" applyFill="1" applyBorder="1" applyAlignment="1">
      <alignment horizontal="center" vertical="center"/>
    </xf>
    <xf numFmtId="0" fontId="17" fillId="0" borderId="20" xfId="0" applyFont="1" applyFill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1" fontId="17" fillId="0" borderId="19" xfId="0" applyNumberFormat="1" applyFont="1" applyFill="1" applyBorder="1" applyAlignment="1">
      <alignment horizontal="center" vertical="center"/>
    </xf>
    <xf numFmtId="0" fontId="11" fillId="0" borderId="16" xfId="0" applyFont="1" applyBorder="1" applyAlignment="1">
      <alignment horizontal="center"/>
    </xf>
    <xf numFmtId="164" fontId="18" fillId="0" borderId="15" xfId="0" applyNumberFormat="1" applyFont="1" applyFill="1" applyBorder="1" applyAlignment="1">
      <alignment horizontal="center" vertical="center" wrapText="1"/>
    </xf>
    <xf numFmtId="164" fontId="18" fillId="0" borderId="17" xfId="0" applyNumberFormat="1" applyFont="1" applyBorder="1" applyAlignment="1">
      <alignment horizontal="center" vertical="center" wrapText="1"/>
    </xf>
    <xf numFmtId="164" fontId="14" fillId="0" borderId="13" xfId="0" applyNumberFormat="1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/>
    </xf>
    <xf numFmtId="0" fontId="17" fillId="0" borderId="22" xfId="0" applyFont="1" applyFill="1" applyBorder="1" applyAlignment="1">
      <alignment horizontal="center" vertical="center" wrapText="1"/>
    </xf>
    <xf numFmtId="0" fontId="17" fillId="0" borderId="23" xfId="0" applyFont="1" applyFill="1" applyBorder="1" applyAlignment="1">
      <alignment horizontal="center" vertical="center"/>
    </xf>
    <xf numFmtId="0" fontId="17" fillId="0" borderId="24" xfId="0" applyFont="1" applyFill="1" applyBorder="1" applyAlignment="1">
      <alignment horizontal="center" vertical="center"/>
    </xf>
    <xf numFmtId="0" fontId="17" fillId="0" borderId="24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/>
    </xf>
    <xf numFmtId="0" fontId="17" fillId="0" borderId="26" xfId="0" applyFont="1" applyFill="1" applyBorder="1" applyAlignment="1">
      <alignment horizontal="center" vertical="center" wrapText="1"/>
    </xf>
    <xf numFmtId="0" fontId="17" fillId="0" borderId="27" xfId="0" applyFont="1" applyFill="1" applyBorder="1" applyAlignment="1">
      <alignment horizontal="center" vertical="center"/>
    </xf>
    <xf numFmtId="0" fontId="17" fillId="0" borderId="28" xfId="0" applyFont="1" applyFill="1" applyBorder="1" applyAlignment="1">
      <alignment horizontal="center" vertical="center"/>
    </xf>
    <xf numFmtId="0" fontId="17" fillId="0" borderId="28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1" fillId="0" borderId="29" xfId="0" applyFont="1" applyBorder="1" applyAlignment="1">
      <alignment/>
    </xf>
    <xf numFmtId="0" fontId="11" fillId="0" borderId="30" xfId="0" applyFont="1" applyBorder="1" applyAlignment="1">
      <alignment horizontal="center"/>
    </xf>
    <xf numFmtId="0" fontId="13" fillId="0" borderId="13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/>
    </xf>
    <xf numFmtId="0" fontId="0" fillId="0" borderId="0" xfId="0" applyFill="1" applyAlignment="1">
      <alignment/>
    </xf>
    <xf numFmtId="0" fontId="11" fillId="0" borderId="29" xfId="0" applyFont="1" applyFill="1" applyBorder="1" applyAlignment="1">
      <alignment horizontal="center"/>
    </xf>
    <xf numFmtId="1" fontId="13" fillId="0" borderId="13" xfId="0" applyNumberFormat="1" applyFont="1" applyFill="1" applyBorder="1" applyAlignment="1">
      <alignment horizontal="center" vertical="center"/>
    </xf>
    <xf numFmtId="0" fontId="11" fillId="0" borderId="29" xfId="0" applyFont="1" applyBorder="1" applyAlignment="1">
      <alignment horizontal="center"/>
    </xf>
    <xf numFmtId="0" fontId="11" fillId="0" borderId="30" xfId="0" applyFont="1" applyFill="1" applyBorder="1" applyAlignment="1">
      <alignment horizontal="center"/>
    </xf>
    <xf numFmtId="0" fontId="11" fillId="0" borderId="31" xfId="0" applyFont="1" applyBorder="1" applyAlignment="1">
      <alignment/>
    </xf>
    <xf numFmtId="0" fontId="17" fillId="0" borderId="17" xfId="0" applyFont="1" applyFill="1" applyBorder="1" applyAlignment="1">
      <alignment horizontal="center" vertical="center" wrapText="1"/>
    </xf>
    <xf numFmtId="164" fontId="18" fillId="0" borderId="19" xfId="0" applyNumberFormat="1" applyFont="1" applyFill="1" applyBorder="1" applyAlignment="1">
      <alignment horizontal="center" vertical="center" wrapText="1"/>
    </xf>
    <xf numFmtId="164" fontId="18" fillId="0" borderId="20" xfId="0" applyNumberFormat="1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/>
    </xf>
    <xf numFmtId="0" fontId="18" fillId="0" borderId="22" xfId="0" applyFont="1" applyFill="1" applyBorder="1" applyAlignment="1">
      <alignment horizontal="center" vertical="center" wrapText="1"/>
    </xf>
    <xf numFmtId="164" fontId="18" fillId="0" borderId="22" xfId="0" applyNumberFormat="1" applyFont="1" applyFill="1" applyBorder="1" applyAlignment="1">
      <alignment horizontal="center" vertical="center" wrapText="1"/>
    </xf>
    <xf numFmtId="164" fontId="18" fillId="0" borderId="33" xfId="0" applyNumberFormat="1" applyFont="1" applyBorder="1" applyAlignment="1">
      <alignment horizontal="center" vertical="center" wrapText="1"/>
    </xf>
    <xf numFmtId="164" fontId="14" fillId="0" borderId="34" xfId="0" applyNumberFormat="1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/>
    </xf>
    <xf numFmtId="0" fontId="17" fillId="0" borderId="26" xfId="0" applyFont="1" applyBorder="1" applyAlignment="1">
      <alignment horizontal="center" vertical="center" wrapText="1"/>
    </xf>
    <xf numFmtId="0" fontId="11" fillId="0" borderId="35" xfId="0" applyFont="1" applyFill="1" applyBorder="1" applyAlignment="1">
      <alignment horizontal="center" vertical="center"/>
    </xf>
    <xf numFmtId="0" fontId="17" fillId="0" borderId="15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 wrapText="1"/>
    </xf>
    <xf numFmtId="0" fontId="11" fillId="0" borderId="37" xfId="0" applyFont="1" applyBorder="1" applyAlignment="1">
      <alignment horizontal="center"/>
    </xf>
    <xf numFmtId="0" fontId="11" fillId="0" borderId="36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3" fillId="0" borderId="0" xfId="0" applyFont="1" applyFill="1" applyAlignment="1">
      <alignment wrapText="1"/>
    </xf>
    <xf numFmtId="0" fontId="6" fillId="0" borderId="38" xfId="0" applyFont="1" applyBorder="1" applyAlignment="1">
      <alignment/>
    </xf>
    <xf numFmtId="0" fontId="6" fillId="0" borderId="39" xfId="0" applyFont="1" applyBorder="1" applyAlignment="1">
      <alignment horizontal="right" vertical="top" wrapText="1"/>
    </xf>
    <xf numFmtId="0" fontId="11" fillId="0" borderId="25" xfId="0" applyFont="1" applyFill="1" applyBorder="1" applyAlignment="1">
      <alignment horizontal="center"/>
    </xf>
    <xf numFmtId="0" fontId="23" fillId="0" borderId="26" xfId="0" applyFont="1" applyFill="1" applyBorder="1" applyAlignment="1">
      <alignment horizontal="center" vertical="center"/>
    </xf>
    <xf numFmtId="0" fontId="23" fillId="0" borderId="27" xfId="0" applyFont="1" applyFill="1" applyBorder="1" applyAlignment="1">
      <alignment horizontal="center" vertical="center"/>
    </xf>
    <xf numFmtId="0" fontId="23" fillId="0" borderId="28" xfId="0" applyFont="1" applyFill="1" applyBorder="1" applyAlignment="1">
      <alignment horizontal="center" vertical="center"/>
    </xf>
    <xf numFmtId="0" fontId="23" fillId="0" borderId="40" xfId="0" applyFont="1" applyFill="1" applyBorder="1" applyAlignment="1">
      <alignment horizontal="center" vertical="center"/>
    </xf>
    <xf numFmtId="0" fontId="24" fillId="0" borderId="9" xfId="0" applyFont="1" applyFill="1" applyBorder="1" applyAlignment="1">
      <alignment horizontal="center" vertical="center"/>
    </xf>
    <xf numFmtId="0" fontId="23" fillId="0" borderId="41" xfId="0" applyFont="1" applyFill="1" applyBorder="1" applyAlignment="1">
      <alignment horizontal="center" vertical="center" wrapText="1"/>
    </xf>
    <xf numFmtId="0" fontId="24" fillId="0" borderId="41" xfId="0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center" vertical="center" wrapText="1"/>
    </xf>
    <xf numFmtId="0" fontId="23" fillId="0" borderId="19" xfId="0" applyFont="1" applyFill="1" applyBorder="1" applyAlignment="1">
      <alignment horizontal="center" vertical="center"/>
    </xf>
    <xf numFmtId="0" fontId="23" fillId="0" borderId="20" xfId="0" applyFont="1" applyFill="1" applyBorder="1" applyAlignment="1">
      <alignment horizontal="center" vertical="center"/>
    </xf>
    <xf numFmtId="0" fontId="23" fillId="0" borderId="17" xfId="0" applyFont="1" applyFill="1" applyBorder="1" applyAlignment="1">
      <alignment horizontal="center" vertical="center"/>
    </xf>
    <xf numFmtId="0" fontId="23" fillId="0" borderId="15" xfId="0" applyFont="1" applyBorder="1" applyAlignment="1">
      <alignment horizontal="center" vertical="center" wrapText="1"/>
    </xf>
    <xf numFmtId="0" fontId="24" fillId="0" borderId="9" xfId="0" applyFont="1" applyBorder="1" applyAlignment="1">
      <alignment horizontal="center" vertical="center"/>
    </xf>
    <xf numFmtId="0" fontId="23" fillId="0" borderId="17" xfId="0" applyFont="1" applyFill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/>
    </xf>
    <xf numFmtId="0" fontId="23" fillId="0" borderId="19" xfId="0" applyFont="1" applyFill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/>
    </xf>
    <xf numFmtId="0" fontId="11" fillId="0" borderId="6" xfId="0" applyFont="1" applyFill="1" applyBorder="1" applyAlignment="1">
      <alignment horizontal="center"/>
    </xf>
    <xf numFmtId="0" fontId="11" fillId="0" borderId="32" xfId="0" applyFont="1" applyBorder="1" applyAlignment="1">
      <alignment/>
    </xf>
    <xf numFmtId="0" fontId="23" fillId="0" borderId="42" xfId="0" applyFont="1" applyFill="1" applyBorder="1" applyAlignment="1">
      <alignment horizontal="center" vertical="center" wrapText="1"/>
    </xf>
    <xf numFmtId="0" fontId="23" fillId="0" borderId="42" xfId="0" applyFont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0" fillId="0" borderId="37" xfId="0" applyBorder="1" applyAlignment="1">
      <alignment/>
    </xf>
    <xf numFmtId="0" fontId="28" fillId="0" borderId="27" xfId="0" applyFont="1" applyBorder="1" applyAlignment="1">
      <alignment horizontal="center" vertical="center"/>
    </xf>
    <xf numFmtId="0" fontId="0" fillId="0" borderId="27" xfId="0" applyBorder="1" applyAlignment="1">
      <alignment/>
    </xf>
    <xf numFmtId="0" fontId="28" fillId="0" borderId="43" xfId="0" applyFont="1" applyBorder="1" applyAlignment="1">
      <alignment horizontal="center" wrapText="1"/>
    </xf>
    <xf numFmtId="0" fontId="28" fillId="0" borderId="27" xfId="0" applyFont="1" applyBorder="1" applyAlignment="1">
      <alignment horizontal="center" wrapText="1"/>
    </xf>
    <xf numFmtId="0" fontId="29" fillId="0" borderId="35" xfId="0" applyFont="1" applyBorder="1" applyAlignment="1">
      <alignment horizontal="center"/>
    </xf>
    <xf numFmtId="0" fontId="29" fillId="0" borderId="19" xfId="0" applyFont="1" applyBorder="1" applyAlignment="1" applyProtection="1">
      <alignment horizontal="left"/>
      <protection/>
    </xf>
    <xf numFmtId="0" fontId="29" fillId="0" borderId="19" xfId="0" applyFont="1" applyBorder="1" applyAlignment="1" applyProtection="1">
      <alignment horizontal="center"/>
      <protection/>
    </xf>
    <xf numFmtId="167" fontId="29" fillId="0" borderId="44" xfId="0" applyNumberFormat="1" applyFont="1" applyBorder="1" applyAlignment="1" applyProtection="1">
      <alignment horizontal="right"/>
      <protection/>
    </xf>
    <xf numFmtId="0" fontId="30" fillId="0" borderId="35" xfId="0" applyFont="1" applyBorder="1" applyAlignment="1">
      <alignment horizontal="center"/>
    </xf>
    <xf numFmtId="0" fontId="30" fillId="0" borderId="19" xfId="0" applyFont="1" applyBorder="1" applyAlignment="1" applyProtection="1">
      <alignment horizontal="left"/>
      <protection/>
    </xf>
    <xf numFmtId="167" fontId="30" fillId="0" borderId="19" xfId="0" applyNumberFormat="1" applyFont="1" applyBorder="1" applyAlignment="1" applyProtection="1">
      <alignment/>
      <protection/>
    </xf>
    <xf numFmtId="167" fontId="30" fillId="0" borderId="44" xfId="0" applyNumberFormat="1" applyFont="1" applyBorder="1" applyAlignment="1" applyProtection="1">
      <alignment/>
      <protection/>
    </xf>
    <xf numFmtId="167" fontId="29" fillId="0" borderId="19" xfId="0" applyNumberFormat="1" applyFont="1" applyBorder="1" applyAlignment="1" applyProtection="1">
      <alignment/>
      <protection/>
    </xf>
    <xf numFmtId="167" fontId="29" fillId="0" borderId="44" xfId="0" applyNumberFormat="1" applyFont="1" applyBorder="1" applyAlignment="1" applyProtection="1">
      <alignment/>
      <protection/>
    </xf>
    <xf numFmtId="0" fontId="0" fillId="0" borderId="0" xfId="0" applyBorder="1" applyAlignment="1">
      <alignment/>
    </xf>
    <xf numFmtId="0" fontId="3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29" fillId="0" borderId="31" xfId="0" applyFont="1" applyBorder="1" applyAlignment="1">
      <alignment horizontal="center"/>
    </xf>
    <xf numFmtId="0" fontId="29" fillId="0" borderId="14" xfId="0" applyFont="1" applyBorder="1" applyAlignment="1" applyProtection="1">
      <alignment horizontal="left"/>
      <protection/>
    </xf>
    <xf numFmtId="167" fontId="29" fillId="0" borderId="14" xfId="0" applyNumberFormat="1" applyFont="1" applyBorder="1" applyAlignment="1" applyProtection="1">
      <alignment/>
      <protection/>
    </xf>
    <xf numFmtId="0" fontId="30" fillId="0" borderId="32" xfId="0" applyFont="1" applyBorder="1" applyAlignment="1">
      <alignment horizontal="center"/>
    </xf>
    <xf numFmtId="0" fontId="30" fillId="0" borderId="45" xfId="0" applyFont="1" applyBorder="1" applyAlignment="1" applyProtection="1">
      <alignment horizontal="left"/>
      <protection/>
    </xf>
    <xf numFmtId="167" fontId="30" fillId="0" borderId="45" xfId="0" applyNumberFormat="1" applyFont="1" applyBorder="1" applyAlignment="1" applyProtection="1">
      <alignment/>
      <protection/>
    </xf>
    <xf numFmtId="167" fontId="30" fillId="0" borderId="46" xfId="0" applyNumberFormat="1" applyFont="1" applyBorder="1" applyAlignment="1" applyProtection="1">
      <alignment/>
      <protection/>
    </xf>
    <xf numFmtId="167" fontId="30" fillId="0" borderId="18" xfId="0" applyNumberFormat="1" applyFont="1" applyBorder="1" applyAlignment="1" applyProtection="1">
      <alignment horizontal="center"/>
      <protection/>
    </xf>
    <xf numFmtId="167" fontId="30" fillId="0" borderId="42" xfId="0" applyNumberFormat="1" applyFont="1" applyBorder="1" applyAlignment="1" applyProtection="1">
      <alignment/>
      <protection/>
    </xf>
    <xf numFmtId="167" fontId="30" fillId="0" borderId="47" xfId="0" applyNumberFormat="1" applyFont="1" applyBorder="1" applyAlignment="1" applyProtection="1">
      <alignment/>
      <protection/>
    </xf>
    <xf numFmtId="167" fontId="30" fillId="0" borderId="48" xfId="0" applyNumberFormat="1" applyFont="1" applyBorder="1" applyAlignment="1" applyProtection="1">
      <alignment/>
      <protection/>
    </xf>
    <xf numFmtId="0" fontId="29" fillId="0" borderId="0" xfId="0" applyFont="1" applyBorder="1" applyAlignment="1" applyProtection="1">
      <alignment horizontal="left"/>
      <protection/>
    </xf>
    <xf numFmtId="167" fontId="30" fillId="0" borderId="0" xfId="0" applyNumberFormat="1" applyFont="1" applyBorder="1" applyAlignment="1" applyProtection="1">
      <alignment/>
      <protection/>
    </xf>
    <xf numFmtId="167" fontId="29" fillId="0" borderId="0" xfId="0" applyNumberFormat="1" applyFont="1" applyBorder="1" applyAlignment="1" applyProtection="1">
      <alignment/>
      <protection/>
    </xf>
    <xf numFmtId="0" fontId="30" fillId="0" borderId="0" xfId="0" applyFont="1" applyBorder="1" applyAlignment="1">
      <alignment horizontal="center"/>
    </xf>
    <xf numFmtId="167" fontId="0" fillId="0" borderId="0" xfId="0" applyNumberFormat="1" applyBorder="1" applyAlignment="1" applyProtection="1">
      <alignment/>
      <protection/>
    </xf>
    <xf numFmtId="167" fontId="27" fillId="0" borderId="49" xfId="0" applyNumberFormat="1" applyFont="1" applyBorder="1" applyAlignment="1" applyProtection="1">
      <alignment/>
      <protection/>
    </xf>
    <xf numFmtId="167" fontId="26" fillId="0" borderId="50" xfId="0" applyNumberFormat="1" applyFont="1" applyBorder="1" applyAlignment="1" applyProtection="1">
      <alignment/>
      <protection/>
    </xf>
    <xf numFmtId="167" fontId="27" fillId="0" borderId="51" xfId="0" applyNumberFormat="1" applyFont="1" applyBorder="1" applyAlignment="1" applyProtection="1">
      <alignment/>
      <protection/>
    </xf>
    <xf numFmtId="167" fontId="26" fillId="0" borderId="12" xfId="0" applyNumberFormat="1" applyFont="1" applyBorder="1" applyAlignment="1" applyProtection="1">
      <alignment/>
      <protection/>
    </xf>
    <xf numFmtId="0" fontId="30" fillId="0" borderId="0" xfId="0" applyFont="1" applyAlignment="1">
      <alignment/>
    </xf>
    <xf numFmtId="0" fontId="32" fillId="0" borderId="0" xfId="0" applyFont="1" applyAlignment="1">
      <alignment horizontal="center" wrapText="1"/>
    </xf>
    <xf numFmtId="9" fontId="0" fillId="0" borderId="0" xfId="0" applyNumberFormat="1" applyAlignment="1">
      <alignment/>
    </xf>
    <xf numFmtId="9" fontId="0" fillId="0" borderId="0" xfId="0" applyNumberFormat="1" applyFont="1" applyAlignment="1">
      <alignment/>
    </xf>
    <xf numFmtId="10" fontId="0" fillId="0" borderId="0" xfId="0" applyNumberFormat="1" applyAlignment="1">
      <alignment/>
    </xf>
    <xf numFmtId="0" fontId="21" fillId="0" borderId="52" xfId="0" applyFont="1" applyBorder="1" applyAlignment="1">
      <alignment horizontal="left"/>
    </xf>
    <xf numFmtId="0" fontId="12" fillId="0" borderId="53" xfId="0" applyFont="1" applyBorder="1" applyAlignment="1">
      <alignment vertical="center" wrapText="1"/>
    </xf>
    <xf numFmtId="0" fontId="12" fillId="0" borderId="22" xfId="0" applyFont="1" applyBorder="1" applyAlignment="1">
      <alignment vertical="center" wrapText="1"/>
    </xf>
    <xf numFmtId="0" fontId="12" fillId="0" borderId="54" xfId="0" applyFont="1" applyBorder="1" applyAlignment="1">
      <alignment vertical="center" wrapText="1"/>
    </xf>
    <xf numFmtId="0" fontId="12" fillId="0" borderId="15" xfId="0" applyFont="1" applyBorder="1" applyAlignment="1">
      <alignment vertical="center" wrapText="1"/>
    </xf>
    <xf numFmtId="0" fontId="19" fillId="0" borderId="54" xfId="0" applyFont="1" applyBorder="1" applyAlignment="1">
      <alignment vertical="center" wrapText="1"/>
    </xf>
    <xf numFmtId="0" fontId="19" fillId="0" borderId="15" xfId="0" applyFont="1" applyBorder="1" applyAlignment="1">
      <alignment vertical="center" wrapText="1"/>
    </xf>
    <xf numFmtId="0" fontId="12" fillId="0" borderId="20" xfId="0" applyFont="1" applyFill="1" applyBorder="1" applyAlignment="1">
      <alignment vertical="center" wrapText="1"/>
    </xf>
    <xf numFmtId="0" fontId="12" fillId="0" borderId="15" xfId="0" applyFont="1" applyFill="1" applyBorder="1" applyAlignment="1">
      <alignment vertical="center" wrapText="1"/>
    </xf>
    <xf numFmtId="0" fontId="12" fillId="0" borderId="20" xfId="0" applyFont="1" applyBorder="1" applyAlignment="1">
      <alignment vertical="center" wrapText="1"/>
    </xf>
    <xf numFmtId="0" fontId="12" fillId="0" borderId="28" xfId="0" applyFont="1" applyBorder="1" applyAlignment="1">
      <alignment vertical="center" wrapText="1"/>
    </xf>
    <xf numFmtId="0" fontId="12" fillId="0" borderId="26" xfId="0" applyFont="1" applyBorder="1" applyAlignment="1">
      <alignment vertical="center" wrapText="1"/>
    </xf>
    <xf numFmtId="0" fontId="20" fillId="0" borderId="28" xfId="0" applyFont="1" applyBorder="1" applyAlignment="1">
      <alignment vertical="center" wrapText="1"/>
    </xf>
    <xf numFmtId="0" fontId="20" fillId="0" borderId="26" xfId="0" applyFont="1" applyBorder="1" applyAlignment="1">
      <alignment vertical="center" wrapText="1"/>
    </xf>
    <xf numFmtId="0" fontId="20" fillId="0" borderId="24" xfId="0" applyFont="1" applyBorder="1" applyAlignment="1">
      <alignment vertical="center" wrapText="1"/>
    </xf>
    <xf numFmtId="0" fontId="20" fillId="0" borderId="22" xfId="0" applyFont="1" applyBorder="1" applyAlignment="1">
      <alignment vertical="center" wrapText="1"/>
    </xf>
    <xf numFmtId="0" fontId="10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20" fillId="0" borderId="28" xfId="0" applyFont="1" applyFill="1" applyBorder="1" applyAlignment="1">
      <alignment vertical="center" wrapText="1"/>
    </xf>
    <xf numFmtId="0" fontId="20" fillId="0" borderId="26" xfId="0" applyFont="1" applyFill="1" applyBorder="1" applyAlignment="1">
      <alignment vertical="center"/>
    </xf>
    <xf numFmtId="0" fontId="20" fillId="0" borderId="20" xfId="0" applyFont="1" applyBorder="1" applyAlignment="1">
      <alignment vertical="center" wrapText="1"/>
    </xf>
    <xf numFmtId="0" fontId="20" fillId="0" borderId="15" xfId="0" applyFont="1" applyBorder="1" applyAlignment="1">
      <alignment vertical="center" wrapText="1"/>
    </xf>
    <xf numFmtId="0" fontId="4" fillId="0" borderId="55" xfId="0" applyFont="1" applyFill="1" applyBorder="1" applyAlignment="1">
      <alignment horizontal="center" vertical="center"/>
    </xf>
    <xf numFmtId="0" fontId="1" fillId="0" borderId="55" xfId="0" applyFont="1" applyFill="1" applyBorder="1" applyAlignment="1">
      <alignment horizontal="center" vertical="center"/>
    </xf>
    <xf numFmtId="0" fontId="20" fillId="0" borderId="20" xfId="0" applyFont="1" applyFill="1" applyBorder="1" applyAlignment="1">
      <alignment vertical="center" wrapText="1"/>
    </xf>
    <xf numFmtId="0" fontId="20" fillId="0" borderId="15" xfId="0" applyFont="1" applyFill="1" applyBorder="1" applyAlignment="1">
      <alignment vertical="center" wrapText="1"/>
    </xf>
    <xf numFmtId="0" fontId="20" fillId="0" borderId="15" xfId="0" applyFont="1" applyFill="1" applyBorder="1" applyAlignment="1">
      <alignment vertical="center"/>
    </xf>
    <xf numFmtId="0" fontId="25" fillId="0" borderId="2" xfId="0" applyFont="1" applyBorder="1" applyAlignment="1">
      <alignment vertical="center" wrapText="1"/>
    </xf>
    <xf numFmtId="0" fontId="25" fillId="0" borderId="39" xfId="0" applyFont="1" applyBorder="1" applyAlignment="1">
      <alignment vertical="center" wrapText="1"/>
    </xf>
    <xf numFmtId="0" fontId="12" fillId="0" borderId="56" xfId="0" applyFont="1" applyBorder="1" applyAlignment="1">
      <alignment vertical="center" wrapText="1"/>
    </xf>
    <xf numFmtId="0" fontId="12" fillId="0" borderId="57" xfId="0" applyFont="1" applyBorder="1" applyAlignment="1">
      <alignment vertical="center" wrapText="1"/>
    </xf>
    <xf numFmtId="0" fontId="12" fillId="0" borderId="58" xfId="0" applyFont="1" applyBorder="1" applyAlignment="1">
      <alignment vertical="center" wrapText="1"/>
    </xf>
    <xf numFmtId="0" fontId="12" fillId="0" borderId="12" xfId="0" applyFont="1" applyBorder="1" applyAlignment="1">
      <alignment vertical="center" wrapText="1"/>
    </xf>
    <xf numFmtId="0" fontId="12" fillId="0" borderId="59" xfId="0" applyFont="1" applyBorder="1" applyAlignment="1">
      <alignment vertical="center" wrapText="1"/>
    </xf>
    <xf numFmtId="0" fontId="12" fillId="0" borderId="60" xfId="0" applyFont="1" applyBorder="1" applyAlignment="1">
      <alignment vertical="center" wrapText="1"/>
    </xf>
    <xf numFmtId="0" fontId="1" fillId="0" borderId="52" xfId="0" applyFont="1" applyFill="1" applyBorder="1" applyAlignment="1">
      <alignment horizontal="center" vertical="center"/>
    </xf>
    <xf numFmtId="0" fontId="12" fillId="0" borderId="24" xfId="0" applyFont="1" applyBorder="1" applyAlignment="1">
      <alignment vertical="center" wrapText="1"/>
    </xf>
    <xf numFmtId="0" fontId="19" fillId="0" borderId="20" xfId="0" applyFont="1" applyFill="1" applyBorder="1" applyAlignment="1">
      <alignment vertical="center" wrapText="1"/>
    </xf>
    <xf numFmtId="0" fontId="19" fillId="0" borderId="15" xfId="0" applyFont="1" applyFill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 CE"/>
                <a:ea typeface="Arial CE"/>
                <a:cs typeface="Arial CE"/>
              </a:rPr>
              <a:t>Poziom bezrobocia w układzie powiatów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3"/>
          <c:y val="0.06675"/>
          <c:w val="0.9875"/>
          <c:h val="0.933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Wykresy!$C$6:$P$6</c:f>
              <c:strCache/>
            </c:strRef>
          </c:cat>
          <c:val>
            <c:numRef>
              <c:f>Wykresy!$C$7:$P$7</c:f>
              <c:numCache/>
            </c:numRef>
          </c:val>
        </c:ser>
        <c:axId val="34942366"/>
        <c:axId val="46045839"/>
      </c:barChart>
      <c:catAx>
        <c:axId val="349423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600" b="1" i="0" u="none" baseline="0">
                <a:latin typeface="Arial CE"/>
                <a:ea typeface="Arial CE"/>
                <a:cs typeface="Arial CE"/>
              </a:defRPr>
            </a:pPr>
          </a:p>
        </c:txPr>
        <c:crossAx val="46045839"/>
        <c:crosses val="autoZero"/>
        <c:auto val="1"/>
        <c:lblOffset val="100"/>
        <c:noMultiLvlLbl val="0"/>
      </c:catAx>
      <c:valAx>
        <c:axId val="46045839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1" i="0" u="none" baseline="0">
                <a:latin typeface="Arial CE"/>
                <a:ea typeface="Arial CE"/>
                <a:cs typeface="Arial CE"/>
              </a:defRPr>
            </a:pPr>
          </a:p>
        </c:txPr>
        <c:crossAx val="34942366"/>
        <c:crossesAt val="1"/>
        <c:crossBetween val="between"/>
        <c:dispUnits/>
      </c:valAx>
    </c:plotArea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72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Struktura odpływu z tytułu podjęć pracy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9"/>
          <c:y val="0.349"/>
          <c:w val="0.758"/>
          <c:h val="0.501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5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pct2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solidFill>
                <a:srgbClr val="000000"/>
              </a:solidFill>
            </c:spPr>
          </c:dPt>
          <c:dPt>
            <c:idx val="3"/>
            <c:spPr>
              <a:solidFill>
                <a:srgbClr val="FFFF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 CE"/>
                        <a:ea typeface="Arial CE"/>
                        <a:cs typeface="Arial CE"/>
                      </a:rPr>
                      <a:t>praca niesubsydiowana
90%
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 CE"/>
                        <a:ea typeface="Arial CE"/>
                        <a:cs typeface="Arial CE"/>
                      </a:rPr>
                      <a:t>inna praca
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dLblPos val="bestFit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Wykresy!$T$6:$T$9</c:f>
              <c:strCache/>
            </c:strRef>
          </c:cat>
          <c:val>
            <c:numRef>
              <c:f>Wykresy!$U$6:$U$9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 CE"/>
                <a:ea typeface="Arial CE"/>
                <a:cs typeface="Arial CE"/>
              </a:rPr>
              <a:t>Napływ i odpływ bezrobotnych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4925"/>
          <c:w val="0.988"/>
          <c:h val="0.95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Wykresy!$B$16</c:f>
              <c:strCache>
                <c:ptCount val="1"/>
                <c:pt idx="0">
                  <c:v>napływ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Wykresy!$C$15:$P$15</c:f>
              <c:strCache/>
            </c:strRef>
          </c:cat>
          <c:val>
            <c:numRef>
              <c:f>Wykresy!$C$16:$P$16</c:f>
              <c:numCache/>
            </c:numRef>
          </c:val>
        </c:ser>
        <c:ser>
          <c:idx val="1"/>
          <c:order val="1"/>
          <c:tx>
            <c:strRef>
              <c:f>Wykresy!$B$17</c:f>
              <c:strCache>
                <c:ptCount val="1"/>
                <c:pt idx="0">
                  <c:v>odpływ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Wykresy!$C$15:$P$15</c:f>
              <c:strCache/>
            </c:strRef>
          </c:cat>
          <c:val>
            <c:numRef>
              <c:f>Wykresy!$C$17:$P$17</c:f>
              <c:numCache/>
            </c:numRef>
          </c:val>
        </c:ser>
        <c:axId val="11759368"/>
        <c:axId val="38725449"/>
      </c:barChart>
      <c:catAx>
        <c:axId val="117593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525" b="1" i="0" u="none" baseline="0">
                <a:latin typeface="Arial CE"/>
                <a:ea typeface="Arial CE"/>
                <a:cs typeface="Arial CE"/>
              </a:defRPr>
            </a:pPr>
          </a:p>
        </c:txPr>
        <c:crossAx val="38725449"/>
        <c:crosses val="autoZero"/>
        <c:auto val="1"/>
        <c:lblOffset val="100"/>
        <c:noMultiLvlLbl val="0"/>
      </c:catAx>
      <c:valAx>
        <c:axId val="38725449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1" i="0" u="none" baseline="0">
                <a:latin typeface="Arial CE"/>
                <a:ea typeface="Arial CE"/>
                <a:cs typeface="Arial CE"/>
              </a:defRPr>
            </a:pPr>
          </a:p>
        </c:txPr>
        <c:crossAx val="11759368"/>
        <c:crossesAt val="1"/>
        <c:crossBetween val="between"/>
        <c:dispUnits/>
      </c:valAx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575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</c:legendEntry>
      <c:layout>
        <c:manualLayout>
          <c:xMode val="edge"/>
          <c:yMode val="edge"/>
          <c:x val="0.3205"/>
          <c:y val="0.9605"/>
          <c:w val="0.351"/>
          <c:h val="0.0395"/>
        </c:manualLayout>
      </c:layout>
      <c:overlay val="0"/>
      <c:txPr>
        <a:bodyPr vert="horz" rot="0"/>
        <a:lstStyle/>
        <a:p>
          <a:pPr>
            <a:defRPr lang="en-US" cap="none" sz="475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7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Bezrobotni absolwenci wg poziomu wykształcenia
zarejestrowani na koniec lutego 2002 r.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525"/>
          <c:y val="0.29275"/>
          <c:w val="0.71975"/>
          <c:h val="0.4882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narHorz">
                <a:fgClr>
                  <a:srgbClr val="333333"/>
                </a:fgClr>
                <a:bgClr>
                  <a:srgbClr val="C0C0C0"/>
                </a:bgClr>
              </a:pattFill>
            </c:spPr>
          </c:dPt>
          <c:dPt>
            <c:idx val="1"/>
            <c:spPr>
              <a:pattFill prst="dkDnDiag">
                <a:fgClr>
                  <a:srgbClr val="C0C0C0"/>
                </a:fgClr>
                <a:bgClr>
                  <a:srgbClr val="969696"/>
                </a:bgClr>
              </a:pattFill>
              <a:ln w="12700">
                <a:solidFill>
                  <a:srgbClr val="969696"/>
                </a:solidFill>
              </a:ln>
            </c:spPr>
          </c:dPt>
          <c:dPt>
            <c:idx val="2"/>
            <c:spPr>
              <a:solidFill>
                <a:srgbClr val="FFFFFF"/>
              </a:solidFill>
            </c:spPr>
          </c:dPt>
          <c:dPt>
            <c:idx val="3"/>
            <c:spPr>
              <a:pattFill prst="narVert">
                <a:fgClr>
                  <a:srgbClr val="C0C0C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gradFill rotWithShape="1">
                <a:gsLst>
                  <a:gs pos="0">
                    <a:srgbClr val="333333"/>
                  </a:gs>
                  <a:gs pos="100000">
                    <a:srgbClr val="171717"/>
                  </a:gs>
                </a:gsLst>
                <a:lin ang="5400000" scaled="1"/>
              </a:gradFill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 CE"/>
                        <a:ea typeface="Arial CE"/>
                        <a:cs typeface="Arial CE"/>
                      </a:rPr>
                      <a:t>wyższe
11%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 CE"/>
                        <a:ea typeface="Arial CE"/>
                        <a:cs typeface="Arial CE"/>
                      </a:rPr>
                      <a:t>policealne i średnie zawodowe
36%
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 CE"/>
                        <a:ea typeface="Arial CE"/>
                        <a:cs typeface="Arial CE"/>
                      </a:rPr>
                      <a:t>zasadnicze zawodowe
41%
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Wykresy!$T$15:$T$19</c:f>
              <c:strCache/>
            </c:strRef>
          </c:cat>
          <c:val>
            <c:numRef>
              <c:f>Wykresy!$U$15:$U$19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87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85725</xdr:colOff>
      <xdr:row>1</xdr:row>
      <xdr:rowOff>9525</xdr:rowOff>
    </xdr:from>
    <xdr:to>
      <xdr:col>32</xdr:col>
      <xdr:colOff>9525</xdr:colOff>
      <xdr:row>21</xdr:row>
      <xdr:rowOff>152400</xdr:rowOff>
    </xdr:to>
    <xdr:graphicFrame>
      <xdr:nvGraphicFramePr>
        <xdr:cNvPr id="1" name="Chart 1"/>
        <xdr:cNvGraphicFramePr/>
      </xdr:nvGraphicFramePr>
      <xdr:xfrm>
        <a:off x="16544925" y="200025"/>
        <a:ext cx="541020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33</xdr:col>
      <xdr:colOff>28575</xdr:colOff>
      <xdr:row>1</xdr:row>
      <xdr:rowOff>28575</xdr:rowOff>
    </xdr:from>
    <xdr:to>
      <xdr:col>40</xdr:col>
      <xdr:colOff>609600</xdr:colOff>
      <xdr:row>22</xdr:row>
      <xdr:rowOff>9525</xdr:rowOff>
    </xdr:to>
    <xdr:graphicFrame>
      <xdr:nvGraphicFramePr>
        <xdr:cNvPr id="2" name="Chart 2"/>
        <xdr:cNvGraphicFramePr/>
      </xdr:nvGraphicFramePr>
      <xdr:xfrm>
        <a:off x="22259925" y="219075"/>
        <a:ext cx="5381625" cy="3924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33</xdr:col>
      <xdr:colOff>0</xdr:colOff>
      <xdr:row>23</xdr:row>
      <xdr:rowOff>28575</xdr:rowOff>
    </xdr:from>
    <xdr:to>
      <xdr:col>40</xdr:col>
      <xdr:colOff>581025</xdr:colOff>
      <xdr:row>43</xdr:row>
      <xdr:rowOff>152400</xdr:rowOff>
    </xdr:to>
    <xdr:graphicFrame>
      <xdr:nvGraphicFramePr>
        <xdr:cNvPr id="3" name="Chart 3"/>
        <xdr:cNvGraphicFramePr/>
      </xdr:nvGraphicFramePr>
      <xdr:xfrm>
        <a:off x="22231350" y="4352925"/>
        <a:ext cx="5381625" cy="3933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24</xdr:col>
      <xdr:colOff>85725</xdr:colOff>
      <xdr:row>23</xdr:row>
      <xdr:rowOff>38100</xdr:rowOff>
    </xdr:from>
    <xdr:to>
      <xdr:col>31</xdr:col>
      <xdr:colOff>676275</xdr:colOff>
      <xdr:row>44</xdr:row>
      <xdr:rowOff>0</xdr:rowOff>
    </xdr:to>
    <xdr:graphicFrame>
      <xdr:nvGraphicFramePr>
        <xdr:cNvPr id="4" name="Chart 4"/>
        <xdr:cNvGraphicFramePr/>
      </xdr:nvGraphicFramePr>
      <xdr:xfrm>
        <a:off x="16544925" y="4362450"/>
        <a:ext cx="5391150" cy="39624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informacje%20miesi&#281;czne\informacja%20miesi&#281;czna\informacje%20miesi&#281;czne%20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III"/>
      <sheetName val="I"/>
      <sheetName val="II"/>
      <sheetName val="III"/>
      <sheetName val="IV"/>
      <sheetName val="V"/>
      <sheetName val="VI"/>
      <sheetName val="VII"/>
      <sheetName val="IX"/>
      <sheetName val="X"/>
      <sheetName val="XI"/>
      <sheetName val="XII"/>
    </sheetNames>
    <sheetDataSet>
      <sheetData sheetId="1">
        <row r="33">
          <cell r="F33">
            <v>143</v>
          </cell>
          <cell r="G33">
            <v>85</v>
          </cell>
          <cell r="H33">
            <v>49</v>
          </cell>
          <cell r="I33">
            <v>90</v>
          </cell>
          <cell r="K33">
            <v>92</v>
          </cell>
          <cell r="L33">
            <v>166</v>
          </cell>
          <cell r="M33">
            <v>91</v>
          </cell>
          <cell r="N33">
            <v>120</v>
          </cell>
          <cell r="P33">
            <v>221</v>
          </cell>
          <cell r="Q33">
            <v>99</v>
          </cell>
          <cell r="R33">
            <v>194</v>
          </cell>
          <cell r="S33">
            <v>197</v>
          </cell>
        </row>
        <row r="46">
          <cell r="F46">
            <v>0</v>
          </cell>
          <cell r="G46">
            <v>0</v>
          </cell>
          <cell r="H46">
            <v>6</v>
          </cell>
          <cell r="I46">
            <v>3</v>
          </cell>
          <cell r="J46">
            <v>0</v>
          </cell>
          <cell r="K46">
            <v>0</v>
          </cell>
          <cell r="L46">
            <v>10</v>
          </cell>
          <cell r="M46">
            <v>0</v>
          </cell>
          <cell r="N46">
            <v>3</v>
          </cell>
          <cell r="P46">
            <v>0</v>
          </cell>
          <cell r="Q46">
            <v>0</v>
          </cell>
          <cell r="R46">
            <v>1</v>
          </cell>
          <cell r="S46">
            <v>1</v>
          </cell>
          <cell r="T46">
            <v>24</v>
          </cell>
        </row>
        <row r="48">
          <cell r="F48">
            <v>5</v>
          </cell>
          <cell r="G48">
            <v>8</v>
          </cell>
          <cell r="H48">
            <v>0</v>
          </cell>
          <cell r="I48">
            <v>0</v>
          </cell>
          <cell r="J48">
            <v>4</v>
          </cell>
          <cell r="K48">
            <v>0</v>
          </cell>
          <cell r="L48">
            <v>0</v>
          </cell>
          <cell r="M48">
            <v>11</v>
          </cell>
          <cell r="N48">
            <v>1</v>
          </cell>
          <cell r="P48">
            <v>125</v>
          </cell>
          <cell r="Q48">
            <v>0</v>
          </cell>
          <cell r="R48">
            <v>42</v>
          </cell>
          <cell r="S48">
            <v>0</v>
          </cell>
        </row>
        <row r="50">
          <cell r="F50">
            <v>1</v>
          </cell>
          <cell r="G50">
            <v>1</v>
          </cell>
          <cell r="H50">
            <v>5</v>
          </cell>
          <cell r="I50">
            <v>3</v>
          </cell>
          <cell r="J50">
            <v>15</v>
          </cell>
          <cell r="K50">
            <v>4</v>
          </cell>
          <cell r="L50">
            <v>0</v>
          </cell>
          <cell r="M50">
            <v>4</v>
          </cell>
          <cell r="N50">
            <v>6</v>
          </cell>
          <cell r="P50">
            <v>32</v>
          </cell>
          <cell r="Q50">
            <v>8</v>
          </cell>
          <cell r="R50">
            <v>3</v>
          </cell>
          <cell r="S50">
            <v>7</v>
          </cell>
        </row>
        <row r="52">
          <cell r="F52">
            <v>9</v>
          </cell>
          <cell r="G52">
            <v>2</v>
          </cell>
          <cell r="H52">
            <v>0</v>
          </cell>
          <cell r="I52">
            <v>0</v>
          </cell>
          <cell r="J52">
            <v>3</v>
          </cell>
          <cell r="K52">
            <v>1</v>
          </cell>
          <cell r="L52">
            <v>0</v>
          </cell>
          <cell r="M52">
            <v>1</v>
          </cell>
          <cell r="N52">
            <v>0</v>
          </cell>
          <cell r="P52">
            <v>0</v>
          </cell>
          <cell r="Q52">
            <v>0</v>
          </cell>
          <cell r="R52">
            <v>1</v>
          </cell>
          <cell r="S52">
            <v>0</v>
          </cell>
        </row>
        <row r="54">
          <cell r="F54">
            <v>6</v>
          </cell>
          <cell r="G54">
            <v>1</v>
          </cell>
          <cell r="H54">
            <v>0</v>
          </cell>
          <cell r="I54">
            <v>3</v>
          </cell>
          <cell r="J54">
            <v>0</v>
          </cell>
          <cell r="K54">
            <v>3</v>
          </cell>
          <cell r="L54">
            <v>0</v>
          </cell>
          <cell r="M54">
            <v>2</v>
          </cell>
          <cell r="N54">
            <v>3</v>
          </cell>
          <cell r="P54">
            <v>4</v>
          </cell>
          <cell r="Q54">
            <v>4</v>
          </cell>
          <cell r="R54">
            <v>22</v>
          </cell>
          <cell r="S54">
            <v>0</v>
          </cell>
        </row>
        <row r="56"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</row>
        <row r="58"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</row>
        <row r="60">
          <cell r="F60">
            <v>1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Q60">
            <v>0</v>
          </cell>
          <cell r="R60">
            <v>1</v>
          </cell>
          <cell r="S60">
            <v>0</v>
          </cell>
        </row>
        <row r="62">
          <cell r="F62">
            <v>1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Q62">
            <v>0</v>
          </cell>
          <cell r="R62">
            <v>1</v>
          </cell>
          <cell r="S62">
            <v>2</v>
          </cell>
        </row>
        <row r="64">
          <cell r="H64">
            <v>1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P64">
            <v>0</v>
          </cell>
          <cell r="Q64">
            <v>0</v>
          </cell>
          <cell r="R64">
            <v>0</v>
          </cell>
          <cell r="S64">
            <v>4</v>
          </cell>
        </row>
        <row r="66"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</row>
        <row r="68"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</row>
        <row r="70"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1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P70">
            <v>0</v>
          </cell>
          <cell r="Q70">
            <v>0</v>
          </cell>
          <cell r="R70">
            <v>2</v>
          </cell>
          <cell r="S70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72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3" max="3" width="4.75390625" style="0" customWidth="1"/>
    <col min="4" max="5" width="27.75390625" style="0" customWidth="1"/>
    <col min="6" max="18" width="12.25390625" style="62" customWidth="1"/>
    <col min="19" max="20" width="12.25390625" style="0" customWidth="1"/>
  </cols>
  <sheetData>
    <row r="2" spans="3:20" ht="15.75">
      <c r="C2" s="1"/>
      <c r="D2" s="2" t="s">
        <v>0</v>
      </c>
      <c r="E2" s="3"/>
      <c r="F2" s="4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1"/>
      <c r="T2" s="1"/>
    </row>
    <row r="3" spans="3:20" ht="15.75">
      <c r="C3" s="1"/>
      <c r="D3" s="6" t="s">
        <v>1</v>
      </c>
      <c r="E3" s="7"/>
      <c r="F3" s="8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1"/>
      <c r="T3" s="9" t="s">
        <v>2</v>
      </c>
    </row>
    <row r="4" spans="3:20" ht="32.25" customHeight="1" thickBot="1">
      <c r="C4" s="184" t="s">
        <v>3</v>
      </c>
      <c r="D4" s="185"/>
      <c r="E4" s="185"/>
      <c r="F4" s="185"/>
      <c r="G4" s="185"/>
      <c r="H4" s="185"/>
      <c r="I4" s="185"/>
      <c r="J4" s="185"/>
      <c r="K4" s="185"/>
      <c r="L4" s="185"/>
      <c r="M4" s="185"/>
      <c r="N4" s="185"/>
      <c r="O4" s="185"/>
      <c r="P4" s="185"/>
      <c r="Q4" s="185"/>
      <c r="R4" s="185"/>
      <c r="S4" s="185"/>
      <c r="T4" s="185"/>
    </row>
    <row r="5" spans="3:20" ht="34.5" customHeight="1" thickBot="1">
      <c r="C5" s="10" t="s">
        <v>4</v>
      </c>
      <c r="D5" s="11" t="s">
        <v>5</v>
      </c>
      <c r="E5" s="12" t="s">
        <v>6</v>
      </c>
      <c r="F5" s="13" t="s">
        <v>95</v>
      </c>
      <c r="G5" s="14" t="s">
        <v>96</v>
      </c>
      <c r="H5" s="15" t="s">
        <v>7</v>
      </c>
      <c r="I5" s="15" t="s">
        <v>8</v>
      </c>
      <c r="J5" s="15" t="s">
        <v>9</v>
      </c>
      <c r="K5" s="15" t="s">
        <v>10</v>
      </c>
      <c r="L5" s="15" t="s">
        <v>11</v>
      </c>
      <c r="M5" s="15" t="s">
        <v>12</v>
      </c>
      <c r="N5" s="15" t="s">
        <v>13</v>
      </c>
      <c r="O5" s="15" t="s">
        <v>14</v>
      </c>
      <c r="P5" s="15" t="s">
        <v>15</v>
      </c>
      <c r="Q5" s="15" t="s">
        <v>16</v>
      </c>
      <c r="R5" s="15" t="s">
        <v>17</v>
      </c>
      <c r="S5" s="16" t="s">
        <v>18</v>
      </c>
      <c r="T5" s="17" t="s">
        <v>19</v>
      </c>
    </row>
    <row r="6" spans="3:20" ht="24" customHeight="1" thickBot="1">
      <c r="C6" s="178" t="s">
        <v>20</v>
      </c>
      <c r="D6" s="179"/>
      <c r="E6" s="179"/>
      <c r="F6" s="179"/>
      <c r="G6" s="179"/>
      <c r="H6" s="179"/>
      <c r="I6" s="179"/>
      <c r="J6" s="179"/>
      <c r="K6" s="179"/>
      <c r="L6" s="179"/>
      <c r="M6" s="179"/>
      <c r="N6" s="179"/>
      <c r="O6" s="179"/>
      <c r="P6" s="179"/>
      <c r="Q6" s="179"/>
      <c r="R6" s="179"/>
      <c r="S6" s="179"/>
      <c r="T6" s="179"/>
    </row>
    <row r="7" spans="3:20" ht="24" customHeight="1" thickBot="1">
      <c r="C7" s="18" t="s">
        <v>21</v>
      </c>
      <c r="D7" s="191" t="s">
        <v>22</v>
      </c>
      <c r="E7" s="192"/>
      <c r="F7" s="19">
        <v>17.2</v>
      </c>
      <c r="G7" s="19">
        <v>25.2</v>
      </c>
      <c r="H7" s="20">
        <v>34.77</v>
      </c>
      <c r="I7" s="20">
        <v>27.74</v>
      </c>
      <c r="J7" s="21" t="s">
        <v>23</v>
      </c>
      <c r="K7" s="20">
        <v>26.18</v>
      </c>
      <c r="L7" s="20">
        <v>31.08</v>
      </c>
      <c r="M7" s="20">
        <v>28.23</v>
      </c>
      <c r="N7" s="20">
        <v>19.5</v>
      </c>
      <c r="O7" s="21" t="s">
        <v>23</v>
      </c>
      <c r="P7" s="20">
        <v>13.63</v>
      </c>
      <c r="Q7" s="20">
        <v>27.1</v>
      </c>
      <c r="R7" s="20">
        <v>32.12</v>
      </c>
      <c r="S7" s="22">
        <v>28.85</v>
      </c>
      <c r="T7" s="23">
        <v>25.2</v>
      </c>
    </row>
    <row r="8" spans="3:20" ht="24" customHeight="1" thickBot="1" thickTop="1">
      <c r="C8" s="24"/>
      <c r="D8" s="193" t="s">
        <v>24</v>
      </c>
      <c r="E8" s="194"/>
      <c r="F8" s="25">
        <v>10252</v>
      </c>
      <c r="G8" s="26">
        <v>6124</v>
      </c>
      <c r="H8" s="26">
        <v>8275</v>
      </c>
      <c r="I8" s="26">
        <v>6685</v>
      </c>
      <c r="J8" s="26">
        <v>12158</v>
      </c>
      <c r="K8" s="26">
        <v>5263</v>
      </c>
      <c r="L8" s="26">
        <v>6714</v>
      </c>
      <c r="M8" s="26">
        <v>4376</v>
      </c>
      <c r="N8" s="26">
        <v>4603</v>
      </c>
      <c r="O8" s="26">
        <v>4210</v>
      </c>
      <c r="P8" s="26">
        <v>7906</v>
      </c>
      <c r="Q8" s="26">
        <v>9079</v>
      </c>
      <c r="R8" s="26">
        <v>10857</v>
      </c>
      <c r="S8" s="27">
        <v>12118</v>
      </c>
      <c r="T8" s="28">
        <f>SUM(F8:S8)</f>
        <v>108620</v>
      </c>
    </row>
    <row r="9" spans="3:20" ht="24" customHeight="1" thickBot="1" thickTop="1">
      <c r="C9" s="24"/>
      <c r="D9" s="195" t="s">
        <v>25</v>
      </c>
      <c r="E9" s="196"/>
      <c r="F9" s="29">
        <v>10033</v>
      </c>
      <c r="G9" s="29">
        <v>6025</v>
      </c>
      <c r="H9" s="29">
        <v>8432</v>
      </c>
      <c r="I9" s="29">
        <v>6635</v>
      </c>
      <c r="J9" s="29">
        <v>12486</v>
      </c>
      <c r="K9" s="29">
        <v>5225</v>
      </c>
      <c r="L9" s="29">
        <v>6747</v>
      </c>
      <c r="M9" s="29">
        <v>4421</v>
      </c>
      <c r="N9" s="29">
        <v>4640</v>
      </c>
      <c r="O9" s="29">
        <v>4174</v>
      </c>
      <c r="P9" s="29">
        <v>7798</v>
      </c>
      <c r="Q9" s="29">
        <v>9015</v>
      </c>
      <c r="R9" s="29">
        <v>10937</v>
      </c>
      <c r="S9" s="30">
        <v>12251</v>
      </c>
      <c r="T9" s="28">
        <f>SUM(F9:S9)</f>
        <v>108819</v>
      </c>
    </row>
    <row r="10" spans="3:20" ht="24" customHeight="1" thickBot="1" thickTop="1">
      <c r="C10" s="24"/>
      <c r="D10" s="165" t="s">
        <v>26</v>
      </c>
      <c r="E10" s="166"/>
      <c r="F10" s="31">
        <f aca="true" t="shared" si="0" ref="F10:S10">F8-F9</f>
        <v>219</v>
      </c>
      <c r="G10" s="31">
        <f t="shared" si="0"/>
        <v>99</v>
      </c>
      <c r="H10" s="31">
        <f t="shared" si="0"/>
        <v>-157</v>
      </c>
      <c r="I10" s="31">
        <f t="shared" si="0"/>
        <v>50</v>
      </c>
      <c r="J10" s="31">
        <f t="shared" si="0"/>
        <v>-328</v>
      </c>
      <c r="K10" s="31">
        <f t="shared" si="0"/>
        <v>38</v>
      </c>
      <c r="L10" s="31">
        <f t="shared" si="0"/>
        <v>-33</v>
      </c>
      <c r="M10" s="31">
        <f t="shared" si="0"/>
        <v>-45</v>
      </c>
      <c r="N10" s="31">
        <f t="shared" si="0"/>
        <v>-37</v>
      </c>
      <c r="O10" s="31">
        <f t="shared" si="0"/>
        <v>36</v>
      </c>
      <c r="P10" s="31">
        <f t="shared" si="0"/>
        <v>108</v>
      </c>
      <c r="Q10" s="31">
        <f t="shared" si="0"/>
        <v>64</v>
      </c>
      <c r="R10" s="31">
        <f t="shared" si="0"/>
        <v>-80</v>
      </c>
      <c r="S10" s="32">
        <f t="shared" si="0"/>
        <v>-133</v>
      </c>
      <c r="T10" s="28">
        <f>SUM(F10:S10)</f>
        <v>-199</v>
      </c>
    </row>
    <row r="11" spans="3:20" ht="24" customHeight="1" thickBot="1" thickTop="1">
      <c r="C11" s="33"/>
      <c r="D11" s="165" t="s">
        <v>27</v>
      </c>
      <c r="E11" s="166"/>
      <c r="F11" s="34">
        <f aca="true" t="shared" si="1" ref="F11:T11">F8/F9*100</f>
        <v>102.18279677065682</v>
      </c>
      <c r="G11" s="34">
        <f t="shared" si="1"/>
        <v>101.64315352697095</v>
      </c>
      <c r="H11" s="34">
        <f t="shared" si="1"/>
        <v>98.13804554079695</v>
      </c>
      <c r="I11" s="34">
        <f t="shared" si="1"/>
        <v>100.75357950263752</v>
      </c>
      <c r="J11" s="34">
        <f t="shared" si="1"/>
        <v>97.37305782476373</v>
      </c>
      <c r="K11" s="34">
        <f t="shared" si="1"/>
        <v>100.72727272727273</v>
      </c>
      <c r="L11" s="34">
        <f t="shared" si="1"/>
        <v>99.51089373054691</v>
      </c>
      <c r="M11" s="34">
        <f t="shared" si="1"/>
        <v>98.98213073965167</v>
      </c>
      <c r="N11" s="34">
        <f t="shared" si="1"/>
        <v>99.20258620689654</v>
      </c>
      <c r="O11" s="34">
        <f t="shared" si="1"/>
        <v>100.86248203162434</v>
      </c>
      <c r="P11" s="34">
        <f t="shared" si="1"/>
        <v>101.38497050525777</v>
      </c>
      <c r="Q11" s="34">
        <f t="shared" si="1"/>
        <v>100.70992789794786</v>
      </c>
      <c r="R11" s="34">
        <f t="shared" si="1"/>
        <v>99.26853799030812</v>
      </c>
      <c r="S11" s="35">
        <f t="shared" si="1"/>
        <v>98.91437433678884</v>
      </c>
      <c r="T11" s="36">
        <f t="shared" si="1"/>
        <v>99.81712752368612</v>
      </c>
    </row>
    <row r="12" spans="3:20" ht="24" customHeight="1" thickBot="1" thickTop="1">
      <c r="C12" s="37" t="s">
        <v>28</v>
      </c>
      <c r="D12" s="165" t="s">
        <v>29</v>
      </c>
      <c r="E12" s="166"/>
      <c r="F12" s="31">
        <v>858</v>
      </c>
      <c r="G12" s="38">
        <v>466</v>
      </c>
      <c r="H12" s="39">
        <v>357</v>
      </c>
      <c r="I12" s="39">
        <v>447</v>
      </c>
      <c r="J12" s="39">
        <v>570</v>
      </c>
      <c r="K12" s="39">
        <v>305</v>
      </c>
      <c r="L12" s="39">
        <v>407</v>
      </c>
      <c r="M12" s="39">
        <v>250</v>
      </c>
      <c r="N12" s="40">
        <v>289</v>
      </c>
      <c r="O12" s="40">
        <v>225</v>
      </c>
      <c r="P12" s="40">
        <v>749</v>
      </c>
      <c r="Q12" s="40">
        <v>602</v>
      </c>
      <c r="R12" s="40">
        <v>545</v>
      </c>
      <c r="S12" s="41">
        <v>717</v>
      </c>
      <c r="T12" s="28">
        <f>SUM(F12:S12)</f>
        <v>6787</v>
      </c>
    </row>
    <row r="13" spans="3:20" ht="24" customHeight="1" thickBot="1" thickTop="1">
      <c r="C13" s="18"/>
      <c r="D13" s="165" t="s">
        <v>30</v>
      </c>
      <c r="E13" s="166"/>
      <c r="F13" s="31">
        <v>190</v>
      </c>
      <c r="G13" s="42">
        <v>91</v>
      </c>
      <c r="H13" s="39">
        <v>108</v>
      </c>
      <c r="I13" s="39">
        <v>78</v>
      </c>
      <c r="J13" s="39">
        <v>207</v>
      </c>
      <c r="K13" s="39">
        <v>102</v>
      </c>
      <c r="L13" s="39">
        <v>75</v>
      </c>
      <c r="M13" s="39">
        <v>63</v>
      </c>
      <c r="N13" s="40">
        <v>141</v>
      </c>
      <c r="O13" s="40">
        <v>78</v>
      </c>
      <c r="P13" s="40">
        <v>220</v>
      </c>
      <c r="Q13" s="40">
        <v>178</v>
      </c>
      <c r="R13" s="40">
        <v>155</v>
      </c>
      <c r="S13" s="41">
        <v>170</v>
      </c>
      <c r="T13" s="28">
        <f>SUM(F13:S13)</f>
        <v>1856</v>
      </c>
    </row>
    <row r="14" spans="3:20" ht="24" customHeight="1" thickBot="1" thickTop="1">
      <c r="C14" s="43"/>
      <c r="D14" s="165" t="s">
        <v>31</v>
      </c>
      <c r="E14" s="166"/>
      <c r="F14" s="44">
        <f aca="true" t="shared" si="2" ref="F14:T14">F13/F12*100</f>
        <v>22.144522144522146</v>
      </c>
      <c r="G14" s="44">
        <f t="shared" si="2"/>
        <v>19.527896995708154</v>
      </c>
      <c r="H14" s="44">
        <f t="shared" si="2"/>
        <v>30.252100840336134</v>
      </c>
      <c r="I14" s="44">
        <f t="shared" si="2"/>
        <v>17.449664429530202</v>
      </c>
      <c r="J14" s="44">
        <f t="shared" si="2"/>
        <v>36.31578947368421</v>
      </c>
      <c r="K14" s="44">
        <f t="shared" si="2"/>
        <v>33.442622950819676</v>
      </c>
      <c r="L14" s="44">
        <f t="shared" si="2"/>
        <v>18.42751842751843</v>
      </c>
      <c r="M14" s="44">
        <f t="shared" si="2"/>
        <v>25.2</v>
      </c>
      <c r="N14" s="44">
        <f t="shared" si="2"/>
        <v>48.78892733564014</v>
      </c>
      <c r="O14" s="44">
        <f t="shared" si="2"/>
        <v>34.66666666666667</v>
      </c>
      <c r="P14" s="44">
        <f t="shared" si="2"/>
        <v>29.372496662216292</v>
      </c>
      <c r="Q14" s="44">
        <f t="shared" si="2"/>
        <v>29.568106312292358</v>
      </c>
      <c r="R14" s="44">
        <f t="shared" si="2"/>
        <v>28.440366972477065</v>
      </c>
      <c r="S14" s="45">
        <f t="shared" si="2"/>
        <v>23.70990237099024</v>
      </c>
      <c r="T14" s="46">
        <f t="shared" si="2"/>
        <v>27.34639752467953</v>
      </c>
    </row>
    <row r="15" spans="3:20" ht="24" customHeight="1" thickBot="1" thickTop="1">
      <c r="C15" s="18" t="s">
        <v>32</v>
      </c>
      <c r="D15" s="167" t="s">
        <v>33</v>
      </c>
      <c r="E15" s="168"/>
      <c r="F15" s="31">
        <v>639</v>
      </c>
      <c r="G15" s="39">
        <v>367</v>
      </c>
      <c r="H15" s="39">
        <v>514</v>
      </c>
      <c r="I15" s="39">
        <v>397</v>
      </c>
      <c r="J15" s="39">
        <v>898</v>
      </c>
      <c r="K15" s="39">
        <v>267</v>
      </c>
      <c r="L15" s="39">
        <v>440</v>
      </c>
      <c r="M15" s="39">
        <v>295</v>
      </c>
      <c r="N15" s="40">
        <v>326</v>
      </c>
      <c r="O15" s="40">
        <v>189</v>
      </c>
      <c r="P15" s="40">
        <v>641</v>
      </c>
      <c r="Q15" s="40">
        <v>538</v>
      </c>
      <c r="R15" s="40">
        <v>625</v>
      </c>
      <c r="S15" s="41">
        <v>850</v>
      </c>
      <c r="T15" s="28">
        <f>SUM(F15:S15)</f>
        <v>6986</v>
      </c>
    </row>
    <row r="16" spans="3:20" ht="24" customHeight="1" thickBot="1" thickTop="1">
      <c r="C16" s="18" t="s">
        <v>34</v>
      </c>
      <c r="D16" s="165" t="s">
        <v>35</v>
      </c>
      <c r="E16" s="166"/>
      <c r="F16" s="31">
        <v>318</v>
      </c>
      <c r="G16" s="39">
        <v>200</v>
      </c>
      <c r="H16" s="39">
        <v>304</v>
      </c>
      <c r="I16" s="39">
        <v>239</v>
      </c>
      <c r="J16" s="39">
        <v>576</v>
      </c>
      <c r="K16" s="39">
        <v>139</v>
      </c>
      <c r="L16" s="39">
        <v>306</v>
      </c>
      <c r="M16" s="39">
        <v>200</v>
      </c>
      <c r="N16" s="40">
        <v>237</v>
      </c>
      <c r="O16" s="40">
        <v>102</v>
      </c>
      <c r="P16" s="40">
        <v>348</v>
      </c>
      <c r="Q16" s="40">
        <v>300</v>
      </c>
      <c r="R16" s="40">
        <v>381</v>
      </c>
      <c r="S16" s="41">
        <v>550</v>
      </c>
      <c r="T16" s="28">
        <f>SUM(F16:S16)</f>
        <v>4200</v>
      </c>
    </row>
    <row r="17" spans="3:20" ht="24" customHeight="1" thickBot="1" thickTop="1">
      <c r="C17" s="18" t="s">
        <v>34</v>
      </c>
      <c r="D17" s="165" t="s">
        <v>36</v>
      </c>
      <c r="E17" s="166"/>
      <c r="F17" s="31">
        <v>270</v>
      </c>
      <c r="G17" s="39">
        <v>168</v>
      </c>
      <c r="H17" s="39">
        <v>285</v>
      </c>
      <c r="I17" s="39">
        <v>218</v>
      </c>
      <c r="J17" s="39">
        <v>499</v>
      </c>
      <c r="K17" s="39">
        <v>126</v>
      </c>
      <c r="L17" s="39">
        <v>290</v>
      </c>
      <c r="M17" s="39">
        <v>191</v>
      </c>
      <c r="N17" s="40">
        <v>236</v>
      </c>
      <c r="O17" s="40">
        <v>102</v>
      </c>
      <c r="P17" s="40">
        <v>256</v>
      </c>
      <c r="Q17" s="40">
        <v>265</v>
      </c>
      <c r="R17" s="40">
        <v>323</v>
      </c>
      <c r="S17" s="41">
        <v>533</v>
      </c>
      <c r="T17" s="28">
        <f>SUM(F17:S17)</f>
        <v>3762</v>
      </c>
    </row>
    <row r="18" spans="3:20" ht="24" customHeight="1" thickBot="1" thickTop="1">
      <c r="C18" s="47" t="s">
        <v>34</v>
      </c>
      <c r="D18" s="163" t="s">
        <v>37</v>
      </c>
      <c r="E18" s="164"/>
      <c r="F18" s="48">
        <v>132</v>
      </c>
      <c r="G18" s="49">
        <v>95</v>
      </c>
      <c r="H18" s="49">
        <v>83</v>
      </c>
      <c r="I18" s="49">
        <v>65</v>
      </c>
      <c r="J18" s="49">
        <v>203</v>
      </c>
      <c r="K18" s="49">
        <v>68</v>
      </c>
      <c r="L18" s="49">
        <v>56</v>
      </c>
      <c r="M18" s="49">
        <v>44</v>
      </c>
      <c r="N18" s="50">
        <v>57</v>
      </c>
      <c r="O18" s="50">
        <v>59</v>
      </c>
      <c r="P18" s="50">
        <v>237</v>
      </c>
      <c r="Q18" s="50">
        <v>171</v>
      </c>
      <c r="R18" s="50">
        <v>130</v>
      </c>
      <c r="S18" s="51">
        <v>199</v>
      </c>
      <c r="T18" s="28">
        <f>SUM(F18:S18)</f>
        <v>1599</v>
      </c>
    </row>
    <row r="19" spans="3:20" ht="24" customHeight="1" thickBot="1">
      <c r="C19" s="178" t="s">
        <v>38</v>
      </c>
      <c r="D19" s="179"/>
      <c r="E19" s="179"/>
      <c r="F19" s="179"/>
      <c r="G19" s="179"/>
      <c r="H19" s="179"/>
      <c r="I19" s="179"/>
      <c r="J19" s="179"/>
      <c r="K19" s="179"/>
      <c r="L19" s="179"/>
      <c r="M19" s="179"/>
      <c r="N19" s="179"/>
      <c r="O19" s="179"/>
      <c r="P19" s="179"/>
      <c r="Q19" s="179"/>
      <c r="R19" s="179"/>
      <c r="S19" s="179"/>
      <c r="T19" s="197"/>
    </row>
    <row r="20" spans="3:20" ht="24" customHeight="1" thickBot="1">
      <c r="C20" s="52" t="s">
        <v>21</v>
      </c>
      <c r="D20" s="172" t="s">
        <v>39</v>
      </c>
      <c r="E20" s="173"/>
      <c r="F20" s="53">
        <v>4858</v>
      </c>
      <c r="G20" s="54">
        <v>3078</v>
      </c>
      <c r="H20" s="54">
        <v>4342</v>
      </c>
      <c r="I20" s="54">
        <v>3453</v>
      </c>
      <c r="J20" s="54">
        <v>6030</v>
      </c>
      <c r="K20" s="54">
        <v>2593</v>
      </c>
      <c r="L20" s="54">
        <v>3168</v>
      </c>
      <c r="M20" s="54">
        <v>2038</v>
      </c>
      <c r="N20" s="55">
        <v>2157</v>
      </c>
      <c r="O20" s="55">
        <v>2127</v>
      </c>
      <c r="P20" s="55">
        <v>4167</v>
      </c>
      <c r="Q20" s="55">
        <v>4849</v>
      </c>
      <c r="R20" s="55">
        <v>5580</v>
      </c>
      <c r="S20" s="56">
        <v>6174</v>
      </c>
      <c r="T20" s="57">
        <f>SUM(F20:S20)</f>
        <v>54614</v>
      </c>
    </row>
    <row r="21" spans="3:20" ht="24" customHeight="1" thickBot="1" thickTop="1">
      <c r="C21" s="58"/>
      <c r="D21" s="171" t="s">
        <v>40</v>
      </c>
      <c r="E21" s="166"/>
      <c r="F21" s="44">
        <f aca="true" t="shared" si="3" ref="F21:T21">F20/F8*100</f>
        <v>47.38587592664846</v>
      </c>
      <c r="G21" s="44">
        <f t="shared" si="3"/>
        <v>50.26126714565643</v>
      </c>
      <c r="H21" s="44">
        <f t="shared" si="3"/>
        <v>52.47129909365559</v>
      </c>
      <c r="I21" s="44">
        <f t="shared" si="3"/>
        <v>51.652954375467466</v>
      </c>
      <c r="J21" s="44">
        <f t="shared" si="3"/>
        <v>49.59697318637934</v>
      </c>
      <c r="K21" s="44">
        <f t="shared" si="3"/>
        <v>49.26847805434163</v>
      </c>
      <c r="L21" s="44">
        <f t="shared" si="3"/>
        <v>47.18498659517426</v>
      </c>
      <c r="M21" s="44">
        <f t="shared" si="3"/>
        <v>46.57221206581353</v>
      </c>
      <c r="N21" s="44">
        <f t="shared" si="3"/>
        <v>46.86074299369976</v>
      </c>
      <c r="O21" s="44">
        <f t="shared" si="3"/>
        <v>50.52256532066508</v>
      </c>
      <c r="P21" s="44">
        <f t="shared" si="3"/>
        <v>52.706804958259546</v>
      </c>
      <c r="Q21" s="44">
        <f t="shared" si="3"/>
        <v>53.40896574512611</v>
      </c>
      <c r="R21" s="44">
        <f t="shared" si="3"/>
        <v>51.395413097540754</v>
      </c>
      <c r="S21" s="45">
        <f t="shared" si="3"/>
        <v>50.94900148539363</v>
      </c>
      <c r="T21" s="46">
        <f t="shared" si="3"/>
        <v>50.27987479285583</v>
      </c>
    </row>
    <row r="22" spans="3:20" ht="24" customHeight="1" thickBot="1" thickTop="1">
      <c r="C22" s="59" t="s">
        <v>28</v>
      </c>
      <c r="D22" s="171" t="s">
        <v>41</v>
      </c>
      <c r="E22" s="166"/>
      <c r="F22" s="31">
        <v>540</v>
      </c>
      <c r="G22" s="39">
        <v>295</v>
      </c>
      <c r="H22" s="39">
        <v>345</v>
      </c>
      <c r="I22" s="39">
        <v>304</v>
      </c>
      <c r="J22" s="39">
        <v>449</v>
      </c>
      <c r="K22" s="39">
        <v>203</v>
      </c>
      <c r="L22" s="39">
        <v>285</v>
      </c>
      <c r="M22" s="39">
        <v>157</v>
      </c>
      <c r="N22" s="40">
        <v>232</v>
      </c>
      <c r="O22" s="40">
        <v>219</v>
      </c>
      <c r="P22" s="40">
        <v>440</v>
      </c>
      <c r="Q22" s="40">
        <v>435</v>
      </c>
      <c r="R22" s="40">
        <v>409</v>
      </c>
      <c r="S22" s="41">
        <v>571</v>
      </c>
      <c r="T22" s="60">
        <f>SUM(F22:S22)</f>
        <v>4884</v>
      </c>
    </row>
    <row r="23" spans="3:20" ht="24" customHeight="1" thickBot="1" thickTop="1">
      <c r="C23" s="61"/>
      <c r="D23" s="171" t="s">
        <v>40</v>
      </c>
      <c r="E23" s="166"/>
      <c r="F23" s="44">
        <f aca="true" t="shared" si="4" ref="F23:T23">F22/F8*100</f>
        <v>5.267264923917284</v>
      </c>
      <c r="G23" s="44">
        <f t="shared" si="4"/>
        <v>4.817112998040496</v>
      </c>
      <c r="H23" s="44">
        <f t="shared" si="4"/>
        <v>4.169184290030212</v>
      </c>
      <c r="I23" s="44">
        <f t="shared" si="4"/>
        <v>4.547494390426328</v>
      </c>
      <c r="J23" s="44">
        <f t="shared" si="4"/>
        <v>3.6930416186872845</v>
      </c>
      <c r="K23" s="44">
        <f t="shared" si="4"/>
        <v>3.857115713471404</v>
      </c>
      <c r="L23" s="44">
        <f t="shared" si="4"/>
        <v>4.244861483467382</v>
      </c>
      <c r="M23" s="44">
        <f t="shared" si="4"/>
        <v>3.5877513711151736</v>
      </c>
      <c r="N23" s="44">
        <f t="shared" si="4"/>
        <v>5.0401911796654355</v>
      </c>
      <c r="O23" s="44">
        <f t="shared" si="4"/>
        <v>5.201900237529691</v>
      </c>
      <c r="P23" s="44">
        <f t="shared" si="4"/>
        <v>5.565393372122439</v>
      </c>
      <c r="Q23" s="44">
        <f t="shared" si="4"/>
        <v>4.791276572309726</v>
      </c>
      <c r="R23" s="44">
        <f t="shared" si="4"/>
        <v>3.767154830984618</v>
      </c>
      <c r="S23" s="45">
        <f t="shared" si="4"/>
        <v>4.711998679650107</v>
      </c>
      <c r="T23" s="46">
        <f t="shared" si="4"/>
        <v>4.496409501012705</v>
      </c>
    </row>
    <row r="24" spans="3:20" s="62" customFormat="1" ht="24" customHeight="1" thickBot="1" thickTop="1">
      <c r="C24" s="63" t="s">
        <v>32</v>
      </c>
      <c r="D24" s="199" t="s">
        <v>42</v>
      </c>
      <c r="E24" s="200"/>
      <c r="F24" s="31">
        <v>1422</v>
      </c>
      <c r="G24" s="39">
        <v>679</v>
      </c>
      <c r="H24" s="39">
        <v>319</v>
      </c>
      <c r="I24" s="39">
        <v>892</v>
      </c>
      <c r="J24" s="39">
        <v>872</v>
      </c>
      <c r="K24" s="39">
        <v>380</v>
      </c>
      <c r="L24" s="39">
        <v>297</v>
      </c>
      <c r="M24" s="39">
        <v>679</v>
      </c>
      <c r="N24" s="40">
        <v>189</v>
      </c>
      <c r="O24" s="40">
        <v>189</v>
      </c>
      <c r="P24" s="40">
        <v>373</v>
      </c>
      <c r="Q24" s="40">
        <v>193</v>
      </c>
      <c r="R24" s="40">
        <v>901</v>
      </c>
      <c r="S24" s="40">
        <v>752</v>
      </c>
      <c r="T24" s="64">
        <f>SUM(F24:S24)</f>
        <v>8137</v>
      </c>
    </row>
    <row r="25" spans="3:20" ht="24" customHeight="1" thickBot="1" thickTop="1">
      <c r="C25" s="65"/>
      <c r="D25" s="171" t="s">
        <v>40</v>
      </c>
      <c r="E25" s="166"/>
      <c r="F25" s="44">
        <f aca="true" t="shared" si="5" ref="F25:T25">F24/F8*100</f>
        <v>13.87046429964885</v>
      </c>
      <c r="G25" s="44">
        <f t="shared" si="5"/>
        <v>11.087524493794906</v>
      </c>
      <c r="H25" s="44">
        <f t="shared" si="5"/>
        <v>3.8549848942598186</v>
      </c>
      <c r="I25" s="44">
        <f t="shared" si="5"/>
        <v>13.343305908750935</v>
      </c>
      <c r="J25" s="44">
        <f t="shared" si="5"/>
        <v>7.172232275045237</v>
      </c>
      <c r="K25" s="44">
        <f t="shared" si="5"/>
        <v>7.2202166064981945</v>
      </c>
      <c r="L25" s="44">
        <f t="shared" si="5"/>
        <v>4.423592493297587</v>
      </c>
      <c r="M25" s="44">
        <f t="shared" si="5"/>
        <v>15.516453382084094</v>
      </c>
      <c r="N25" s="44">
        <f t="shared" si="5"/>
        <v>4.106017814468825</v>
      </c>
      <c r="O25" s="44">
        <f t="shared" si="5"/>
        <v>4.489311163895486</v>
      </c>
      <c r="P25" s="44">
        <f t="shared" si="5"/>
        <v>4.717935745003794</v>
      </c>
      <c r="Q25" s="44">
        <f t="shared" si="5"/>
        <v>2.125784778059258</v>
      </c>
      <c r="R25" s="44">
        <f t="shared" si="5"/>
        <v>8.298793405176385</v>
      </c>
      <c r="S25" s="45">
        <f t="shared" si="5"/>
        <v>6.205644495791384</v>
      </c>
      <c r="T25" s="46">
        <f t="shared" si="5"/>
        <v>7.491253912723256</v>
      </c>
    </row>
    <row r="26" spans="3:20" s="62" customFormat="1" ht="24" customHeight="1" thickBot="1" thickTop="1">
      <c r="C26" s="66" t="s">
        <v>43</v>
      </c>
      <c r="D26" s="169" t="s">
        <v>44</v>
      </c>
      <c r="E26" s="170"/>
      <c r="F26" s="31">
        <v>2015</v>
      </c>
      <c r="G26" s="39">
        <v>1084</v>
      </c>
      <c r="H26" s="39">
        <v>1939</v>
      </c>
      <c r="I26" s="39">
        <v>1965</v>
      </c>
      <c r="J26" s="39">
        <v>3250</v>
      </c>
      <c r="K26" s="39">
        <v>1209</v>
      </c>
      <c r="L26" s="39">
        <v>1931</v>
      </c>
      <c r="M26" s="39">
        <v>1382</v>
      </c>
      <c r="N26" s="40">
        <v>697</v>
      </c>
      <c r="O26" s="40">
        <v>1135</v>
      </c>
      <c r="P26" s="40">
        <v>1346</v>
      </c>
      <c r="Q26" s="40">
        <v>1374</v>
      </c>
      <c r="R26" s="40">
        <v>2494</v>
      </c>
      <c r="S26" s="40">
        <v>2912</v>
      </c>
      <c r="T26" s="28">
        <f>SUM(F26:S26)</f>
        <v>24733</v>
      </c>
    </row>
    <row r="27" spans="3:20" ht="24" customHeight="1" thickBot="1" thickTop="1">
      <c r="C27" s="67"/>
      <c r="D27" s="171" t="s">
        <v>40</v>
      </c>
      <c r="E27" s="166"/>
      <c r="F27" s="44">
        <f aca="true" t="shared" si="6" ref="F27:T27">F26/F8*100</f>
        <v>19.65470152165431</v>
      </c>
      <c r="G27" s="44">
        <f t="shared" si="6"/>
        <v>17.70084911822338</v>
      </c>
      <c r="H27" s="44">
        <f t="shared" si="6"/>
        <v>23.43202416918429</v>
      </c>
      <c r="I27" s="44">
        <f t="shared" si="6"/>
        <v>29.394166043380704</v>
      </c>
      <c r="J27" s="44">
        <f t="shared" si="6"/>
        <v>26.73137029116631</v>
      </c>
      <c r="K27" s="44">
        <f t="shared" si="6"/>
        <v>22.97168915067452</v>
      </c>
      <c r="L27" s="44">
        <f t="shared" si="6"/>
        <v>28.760798331843908</v>
      </c>
      <c r="M27" s="44">
        <f t="shared" si="6"/>
        <v>31.581352833638025</v>
      </c>
      <c r="N27" s="44">
        <f t="shared" si="6"/>
        <v>15.142298500977624</v>
      </c>
      <c r="O27" s="44">
        <f t="shared" si="6"/>
        <v>26.959619952494062</v>
      </c>
      <c r="P27" s="44">
        <f t="shared" si="6"/>
        <v>17.02504427017455</v>
      </c>
      <c r="Q27" s="44">
        <f t="shared" si="6"/>
        <v>15.133825311157617</v>
      </c>
      <c r="R27" s="44">
        <f t="shared" si="6"/>
        <v>22.971354886248506</v>
      </c>
      <c r="S27" s="45">
        <f t="shared" si="6"/>
        <v>24.030368047532598</v>
      </c>
      <c r="T27" s="46">
        <f t="shared" si="6"/>
        <v>22.77020806481311</v>
      </c>
    </row>
    <row r="28" spans="3:20" ht="24" customHeight="1" thickBot="1" thickTop="1">
      <c r="C28" s="18" t="s">
        <v>45</v>
      </c>
      <c r="D28" s="171" t="s">
        <v>46</v>
      </c>
      <c r="E28" s="166"/>
      <c r="F28" s="68">
        <v>541</v>
      </c>
      <c r="G28" s="40">
        <v>141</v>
      </c>
      <c r="H28" s="40">
        <v>40</v>
      </c>
      <c r="I28" s="40">
        <v>62</v>
      </c>
      <c r="J28" s="40">
        <v>66</v>
      </c>
      <c r="K28" s="40">
        <v>46</v>
      </c>
      <c r="L28" s="40">
        <v>56</v>
      </c>
      <c r="M28" s="40">
        <v>18</v>
      </c>
      <c r="N28" s="40">
        <v>160</v>
      </c>
      <c r="O28" s="40">
        <v>67</v>
      </c>
      <c r="P28" s="40">
        <v>94</v>
      </c>
      <c r="Q28" s="40">
        <v>92</v>
      </c>
      <c r="R28" s="40">
        <v>78</v>
      </c>
      <c r="S28" s="41">
        <v>208</v>
      </c>
      <c r="T28" s="60">
        <f>SUM(F28:S28)</f>
        <v>1669</v>
      </c>
    </row>
    <row r="29" spans="3:20" ht="24" customHeight="1" thickBot="1" thickTop="1">
      <c r="C29" s="61"/>
      <c r="D29" s="171" t="s">
        <v>40</v>
      </c>
      <c r="E29" s="166"/>
      <c r="F29" s="69">
        <f aca="true" t="shared" si="7" ref="F29:T29">F28/F8*100</f>
        <v>5.277019118220835</v>
      </c>
      <c r="G29" s="69">
        <f t="shared" si="7"/>
        <v>2.302416721097322</v>
      </c>
      <c r="H29" s="69">
        <f t="shared" si="7"/>
        <v>0.4833836858006042</v>
      </c>
      <c r="I29" s="69">
        <f t="shared" si="7"/>
        <v>0.9274495138369483</v>
      </c>
      <c r="J29" s="69">
        <f t="shared" si="7"/>
        <v>0.5428524428359928</v>
      </c>
      <c r="K29" s="69">
        <f t="shared" si="7"/>
        <v>0.8740262207866236</v>
      </c>
      <c r="L29" s="69">
        <f t="shared" si="7"/>
        <v>0.8340780458742925</v>
      </c>
      <c r="M29" s="69">
        <f t="shared" si="7"/>
        <v>0.41133455210237657</v>
      </c>
      <c r="N29" s="69">
        <f t="shared" si="7"/>
        <v>3.4759939170106455</v>
      </c>
      <c r="O29" s="69">
        <f t="shared" si="7"/>
        <v>1.5914489311163897</v>
      </c>
      <c r="P29" s="69">
        <f t="shared" si="7"/>
        <v>1.1889704022261574</v>
      </c>
      <c r="Q29" s="69">
        <f t="shared" si="7"/>
        <v>1.0133274589712522</v>
      </c>
      <c r="R29" s="69">
        <f t="shared" si="7"/>
        <v>0.7184305056645481</v>
      </c>
      <c r="S29" s="70">
        <f t="shared" si="7"/>
        <v>1.7164548605380425</v>
      </c>
      <c r="T29" s="46">
        <f t="shared" si="7"/>
        <v>1.5365494384091327</v>
      </c>
    </row>
    <row r="30" spans="3:20" ht="24" customHeight="1" thickBot="1" thickTop="1">
      <c r="C30" s="59" t="s">
        <v>47</v>
      </c>
      <c r="D30" s="171" t="s">
        <v>48</v>
      </c>
      <c r="E30" s="166"/>
      <c r="F30" s="68">
        <v>0</v>
      </c>
      <c r="G30" s="40">
        <v>3996</v>
      </c>
      <c r="H30" s="40">
        <v>4127</v>
      </c>
      <c r="I30" s="40">
        <v>3403</v>
      </c>
      <c r="J30" s="40">
        <v>4225</v>
      </c>
      <c r="K30" s="40">
        <v>2078</v>
      </c>
      <c r="L30" s="40">
        <v>3313</v>
      </c>
      <c r="M30" s="40">
        <v>2551</v>
      </c>
      <c r="N30" s="40">
        <v>2887</v>
      </c>
      <c r="O30" s="40">
        <v>1967</v>
      </c>
      <c r="P30" s="40">
        <v>0</v>
      </c>
      <c r="Q30" s="40">
        <v>5557</v>
      </c>
      <c r="R30" s="40">
        <v>4133</v>
      </c>
      <c r="S30" s="41">
        <v>4950</v>
      </c>
      <c r="T30" s="60">
        <f>SUM(F30:S30)</f>
        <v>43187</v>
      </c>
    </row>
    <row r="31" spans="3:20" ht="24" customHeight="1" thickBot="1" thickTop="1">
      <c r="C31" s="71"/>
      <c r="D31" s="198" t="s">
        <v>40</v>
      </c>
      <c r="E31" s="164"/>
      <c r="F31" s="72">
        <f aca="true" t="shared" si="8" ref="F31:T31">F30/F8*100</f>
        <v>0</v>
      </c>
      <c r="G31" s="73">
        <f t="shared" si="8"/>
        <v>65.25146962769432</v>
      </c>
      <c r="H31" s="73">
        <f t="shared" si="8"/>
        <v>49.873111782477345</v>
      </c>
      <c r="I31" s="73">
        <f t="shared" si="8"/>
        <v>50.90501121914735</v>
      </c>
      <c r="J31" s="73">
        <f t="shared" si="8"/>
        <v>34.7507813785162</v>
      </c>
      <c r="K31" s="73">
        <f t="shared" si="8"/>
        <v>39.483184495534864</v>
      </c>
      <c r="L31" s="73">
        <f t="shared" si="8"/>
        <v>49.344652963955916</v>
      </c>
      <c r="M31" s="73">
        <f t="shared" si="8"/>
        <v>58.29524680073126</v>
      </c>
      <c r="N31" s="73">
        <f t="shared" si="8"/>
        <v>62.71996524006083</v>
      </c>
      <c r="O31" s="73">
        <f t="shared" si="8"/>
        <v>46.72209026128266</v>
      </c>
      <c r="P31" s="72">
        <f t="shared" si="8"/>
        <v>0</v>
      </c>
      <c r="Q31" s="73">
        <f t="shared" si="8"/>
        <v>61.207181407644015</v>
      </c>
      <c r="R31" s="73">
        <f t="shared" si="8"/>
        <v>38.067606152712536</v>
      </c>
      <c r="S31" s="74">
        <f t="shared" si="8"/>
        <v>40.84832480607361</v>
      </c>
      <c r="T31" s="75">
        <f t="shared" si="8"/>
        <v>39.759712760081015</v>
      </c>
    </row>
    <row r="32" spans="3:20" ht="24" customHeight="1" thickBot="1">
      <c r="C32" s="178" t="s">
        <v>49</v>
      </c>
      <c r="D32" s="179"/>
      <c r="E32" s="179"/>
      <c r="F32" s="179"/>
      <c r="G32" s="179"/>
      <c r="H32" s="179"/>
      <c r="I32" s="179"/>
      <c r="J32" s="179"/>
      <c r="K32" s="179"/>
      <c r="L32" s="179"/>
      <c r="M32" s="179"/>
      <c r="N32" s="179"/>
      <c r="O32" s="179"/>
      <c r="P32" s="179"/>
      <c r="Q32" s="179"/>
      <c r="R32" s="179"/>
      <c r="S32" s="179"/>
      <c r="T32" s="185"/>
    </row>
    <row r="33" spans="3:20" ht="24" customHeight="1" thickBot="1">
      <c r="C33" s="76" t="s">
        <v>21</v>
      </c>
      <c r="D33" s="172" t="s">
        <v>50</v>
      </c>
      <c r="E33" s="173"/>
      <c r="F33" s="53">
        <v>191</v>
      </c>
      <c r="G33" s="53">
        <v>87</v>
      </c>
      <c r="H33" s="53">
        <v>285</v>
      </c>
      <c r="I33" s="53">
        <v>61</v>
      </c>
      <c r="J33" s="53">
        <v>381</v>
      </c>
      <c r="K33" s="53">
        <v>107</v>
      </c>
      <c r="L33" s="53">
        <v>103</v>
      </c>
      <c r="M33" s="53">
        <v>57</v>
      </c>
      <c r="N33" s="53">
        <v>188</v>
      </c>
      <c r="O33" s="53">
        <v>59</v>
      </c>
      <c r="P33" s="53">
        <v>300</v>
      </c>
      <c r="Q33" s="53">
        <v>75</v>
      </c>
      <c r="R33" s="53">
        <v>265</v>
      </c>
      <c r="S33" s="77">
        <v>488</v>
      </c>
      <c r="T33" s="57">
        <f>SUM(F33:S33)</f>
        <v>2647</v>
      </c>
    </row>
    <row r="34" spans="3:20" s="62" customFormat="1" ht="24" customHeight="1" thickBot="1" thickTop="1">
      <c r="C34" s="78" t="s">
        <v>28</v>
      </c>
      <c r="D34" s="186" t="s">
        <v>51</v>
      </c>
      <c r="E34" s="187"/>
      <c r="F34" s="79">
        <v>108</v>
      </c>
      <c r="G34" s="39">
        <v>42</v>
      </c>
      <c r="H34" s="39">
        <v>31</v>
      </c>
      <c r="I34" s="39">
        <v>27</v>
      </c>
      <c r="J34" s="39">
        <v>29</v>
      </c>
      <c r="K34" s="39">
        <v>26</v>
      </c>
      <c r="L34" s="39">
        <v>49</v>
      </c>
      <c r="M34" s="39">
        <v>9</v>
      </c>
      <c r="N34" s="40">
        <v>2</v>
      </c>
      <c r="O34" s="40">
        <v>0</v>
      </c>
      <c r="P34" s="40">
        <v>100</v>
      </c>
      <c r="Q34" s="40">
        <v>10</v>
      </c>
      <c r="R34" s="40">
        <v>74</v>
      </c>
      <c r="S34" s="40">
        <v>17</v>
      </c>
      <c r="T34" s="80">
        <f>SUM(F34:S34)</f>
        <v>524</v>
      </c>
    </row>
    <row r="35" spans="3:20" ht="24" customHeight="1" thickBot="1" thickTop="1">
      <c r="C35" s="81" t="s">
        <v>32</v>
      </c>
      <c r="D35" s="176" t="s">
        <v>52</v>
      </c>
      <c r="E35" s="177"/>
      <c r="F35" s="48">
        <f>F33-'[1]I'!F33</f>
        <v>48</v>
      </c>
      <c r="G35" s="48">
        <f>G33-'[1]I'!G33</f>
        <v>2</v>
      </c>
      <c r="H35" s="48">
        <f>H33-'[1]I'!H33</f>
        <v>236</v>
      </c>
      <c r="I35" s="48">
        <f>I33-'[1]I'!I33</f>
        <v>-29</v>
      </c>
      <c r="J35" s="48">
        <v>260</v>
      </c>
      <c r="K35" s="48">
        <f>K33-'[1]I'!K33</f>
        <v>15</v>
      </c>
      <c r="L35" s="48">
        <f>L33-'[1]I'!L33</f>
        <v>-63</v>
      </c>
      <c r="M35" s="48">
        <f>M33-'[1]I'!M33</f>
        <v>-34</v>
      </c>
      <c r="N35" s="48">
        <f>N33-'[1]I'!N33</f>
        <v>68</v>
      </c>
      <c r="O35" s="48">
        <v>22</v>
      </c>
      <c r="P35" s="48">
        <f>P33-'[1]I'!P33</f>
        <v>79</v>
      </c>
      <c r="Q35" s="48">
        <f>Q33-'[1]I'!Q33</f>
        <v>-24</v>
      </c>
      <c r="R35" s="48">
        <f>R33-'[1]I'!R33</f>
        <v>71</v>
      </c>
      <c r="S35" s="82">
        <f>S33-'[1]I'!S33</f>
        <v>291</v>
      </c>
      <c r="T35" s="57">
        <f>SUM(F35:S35)</f>
        <v>942</v>
      </c>
    </row>
    <row r="36" spans="3:20" ht="24" customHeight="1" thickBot="1">
      <c r="C36" s="178" t="s">
        <v>53</v>
      </c>
      <c r="D36" s="179"/>
      <c r="E36" s="179"/>
      <c r="F36" s="179"/>
      <c r="G36" s="179"/>
      <c r="H36" s="179"/>
      <c r="I36" s="179"/>
      <c r="J36" s="179"/>
      <c r="K36" s="179"/>
      <c r="L36" s="179"/>
      <c r="M36" s="179"/>
      <c r="N36" s="179"/>
      <c r="O36" s="179"/>
      <c r="P36" s="179"/>
      <c r="Q36" s="179"/>
      <c r="R36" s="179"/>
      <c r="S36" s="179"/>
      <c r="T36" s="179"/>
    </row>
    <row r="37" spans="3:20" ht="24" customHeight="1" thickBot="1">
      <c r="C37" s="83" t="s">
        <v>21</v>
      </c>
      <c r="D37" s="174" t="s">
        <v>54</v>
      </c>
      <c r="E37" s="175"/>
      <c r="F37" s="53">
        <v>0</v>
      </c>
      <c r="G37" s="54">
        <v>1</v>
      </c>
      <c r="H37" s="54">
        <v>0</v>
      </c>
      <c r="I37" s="54">
        <v>0</v>
      </c>
      <c r="J37" s="54">
        <v>1</v>
      </c>
      <c r="K37" s="54">
        <v>1</v>
      </c>
      <c r="L37" s="54">
        <v>0</v>
      </c>
      <c r="M37" s="54">
        <v>0</v>
      </c>
      <c r="N37" s="55">
        <v>1</v>
      </c>
      <c r="O37" s="55">
        <v>0</v>
      </c>
      <c r="P37" s="55">
        <v>0</v>
      </c>
      <c r="Q37" s="55">
        <v>2</v>
      </c>
      <c r="R37" s="55">
        <v>2</v>
      </c>
      <c r="S37" s="56">
        <v>0</v>
      </c>
      <c r="T37" s="57">
        <f>SUM(F37:S37)</f>
        <v>8</v>
      </c>
    </row>
    <row r="38" spans="3:20" ht="24" customHeight="1" thickBot="1" thickTop="1">
      <c r="C38" s="84" t="s">
        <v>28</v>
      </c>
      <c r="D38" s="176" t="s">
        <v>55</v>
      </c>
      <c r="E38" s="177"/>
      <c r="F38" s="48">
        <v>0</v>
      </c>
      <c r="G38" s="49">
        <v>5</v>
      </c>
      <c r="H38" s="49">
        <v>0</v>
      </c>
      <c r="I38" s="49">
        <v>0</v>
      </c>
      <c r="J38" s="49">
        <v>30</v>
      </c>
      <c r="K38" s="49">
        <v>28</v>
      </c>
      <c r="L38" s="49">
        <v>0</v>
      </c>
      <c r="M38" s="49">
        <v>0</v>
      </c>
      <c r="N38" s="50">
        <v>8</v>
      </c>
      <c r="O38" s="50">
        <v>0</v>
      </c>
      <c r="P38" s="50">
        <v>0</v>
      </c>
      <c r="Q38" s="50">
        <v>62</v>
      </c>
      <c r="R38" s="50">
        <v>110</v>
      </c>
      <c r="S38" s="51">
        <v>0</v>
      </c>
      <c r="T38" s="57">
        <f>SUM(G38:S38)</f>
        <v>243</v>
      </c>
    </row>
    <row r="39" spans="3:20" ht="15">
      <c r="C39" s="162" t="s">
        <v>56</v>
      </c>
      <c r="D39" s="162"/>
      <c r="E39" s="162"/>
      <c r="F39" s="162"/>
      <c r="G39" s="162"/>
      <c r="H39" s="162"/>
      <c r="I39" s="162"/>
      <c r="J39" s="162"/>
      <c r="K39" s="162"/>
      <c r="L39" s="162"/>
      <c r="M39" s="162"/>
      <c r="N39" s="162"/>
      <c r="O39" s="85"/>
      <c r="P39" s="85"/>
      <c r="Q39" s="85"/>
      <c r="R39" s="85"/>
      <c r="S39" s="86"/>
      <c r="T39" s="87"/>
    </row>
    <row r="40" spans="2:20" ht="15.75">
      <c r="B40" t="s">
        <v>34</v>
      </c>
      <c r="C40" s="1"/>
      <c r="D40" s="2" t="s">
        <v>0</v>
      </c>
      <c r="E40" s="3"/>
      <c r="F40" s="88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1"/>
      <c r="T40" s="1"/>
    </row>
    <row r="41" spans="3:20" ht="15.75">
      <c r="C41" s="1"/>
      <c r="D41" s="6" t="s">
        <v>1</v>
      </c>
      <c r="E41" s="7"/>
      <c r="F41" s="8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1"/>
      <c r="T41" s="9" t="s">
        <v>57</v>
      </c>
    </row>
    <row r="42" spans="3:20" ht="26.25" thickBot="1">
      <c r="C42" s="184" t="s">
        <v>3</v>
      </c>
      <c r="D42" s="185"/>
      <c r="E42" s="185"/>
      <c r="F42" s="185"/>
      <c r="G42" s="185"/>
      <c r="H42" s="185"/>
      <c r="I42" s="185"/>
      <c r="J42" s="185"/>
      <c r="K42" s="185"/>
      <c r="L42" s="185"/>
      <c r="M42" s="185"/>
      <c r="N42" s="185"/>
      <c r="O42" s="185"/>
      <c r="P42" s="185"/>
      <c r="Q42" s="185"/>
      <c r="R42" s="185"/>
      <c r="S42" s="185"/>
      <c r="T42" s="185"/>
    </row>
    <row r="43" spans="3:20" ht="34.5" customHeight="1" thickBot="1">
      <c r="C43" s="10" t="s">
        <v>4</v>
      </c>
      <c r="D43" s="89" t="s">
        <v>5</v>
      </c>
      <c r="E43" s="90" t="s">
        <v>6</v>
      </c>
      <c r="F43" s="14" t="s">
        <v>97</v>
      </c>
      <c r="G43" s="13" t="s">
        <v>98</v>
      </c>
      <c r="H43" s="15" t="s">
        <v>7</v>
      </c>
      <c r="I43" s="15" t="s">
        <v>8</v>
      </c>
      <c r="J43" s="15" t="s">
        <v>9</v>
      </c>
      <c r="K43" s="15" t="s">
        <v>10</v>
      </c>
      <c r="L43" s="15" t="s">
        <v>11</v>
      </c>
      <c r="M43" s="15" t="s">
        <v>12</v>
      </c>
      <c r="N43" s="15" t="s">
        <v>13</v>
      </c>
      <c r="O43" s="15" t="s">
        <v>14</v>
      </c>
      <c r="P43" s="15" t="s">
        <v>15</v>
      </c>
      <c r="Q43" s="15" t="s">
        <v>16</v>
      </c>
      <c r="R43" s="15" t="s">
        <v>17</v>
      </c>
      <c r="S43" s="16" t="s">
        <v>18</v>
      </c>
      <c r="T43" s="17" t="s">
        <v>19</v>
      </c>
    </row>
    <row r="44" spans="3:20" ht="26.25" customHeight="1" thickBot="1">
      <c r="C44" s="178" t="s">
        <v>58</v>
      </c>
      <c r="D44" s="179"/>
      <c r="E44" s="179"/>
      <c r="F44" s="179"/>
      <c r="G44" s="179"/>
      <c r="H44" s="179"/>
      <c r="I44" s="179"/>
      <c r="J44" s="179"/>
      <c r="K44" s="179"/>
      <c r="L44" s="179"/>
      <c r="M44" s="179"/>
      <c r="N44" s="179"/>
      <c r="O44" s="179"/>
      <c r="P44" s="179"/>
      <c r="Q44" s="179"/>
      <c r="R44" s="179"/>
      <c r="S44" s="179"/>
      <c r="T44" s="179"/>
    </row>
    <row r="45" spans="3:20" s="62" customFormat="1" ht="25.5" customHeight="1" thickBot="1">
      <c r="C45" s="91" t="s">
        <v>21</v>
      </c>
      <c r="D45" s="180" t="s">
        <v>59</v>
      </c>
      <c r="E45" s="181"/>
      <c r="F45" s="92">
        <v>5</v>
      </c>
      <c r="G45" s="93">
        <v>3</v>
      </c>
      <c r="H45" s="93">
        <v>5</v>
      </c>
      <c r="I45" s="93">
        <v>5</v>
      </c>
      <c r="J45" s="94">
        <v>6</v>
      </c>
      <c r="K45" s="93">
        <v>1</v>
      </c>
      <c r="L45" s="94">
        <v>6</v>
      </c>
      <c r="M45" s="93">
        <v>14</v>
      </c>
      <c r="N45" s="94">
        <v>6</v>
      </c>
      <c r="O45" s="94">
        <v>0</v>
      </c>
      <c r="P45" s="94">
        <v>12</v>
      </c>
      <c r="Q45" s="93">
        <v>14</v>
      </c>
      <c r="R45" s="95">
        <v>5</v>
      </c>
      <c r="S45" s="94">
        <v>8</v>
      </c>
      <c r="T45" s="96">
        <f>SUM(F45:S45)</f>
        <v>90</v>
      </c>
    </row>
    <row r="46" spans="3:20" ht="25.5" customHeight="1" thickBot="1" thickTop="1">
      <c r="C46" s="61"/>
      <c r="D46" s="182" t="s">
        <v>60</v>
      </c>
      <c r="E46" s="183"/>
      <c r="F46" s="97">
        <f>F45+'[1]I'!F46</f>
        <v>5</v>
      </c>
      <c r="G46" s="97">
        <f>G45+'[1]I'!G46</f>
        <v>3</v>
      </c>
      <c r="H46" s="97">
        <f>H45+'[1]I'!H46</f>
        <v>11</v>
      </c>
      <c r="I46" s="97">
        <f>I45+'[1]I'!I46</f>
        <v>8</v>
      </c>
      <c r="J46" s="97">
        <f>J45+'[1]I'!J46</f>
        <v>6</v>
      </c>
      <c r="K46" s="97">
        <f>K45+'[1]I'!K46</f>
        <v>1</v>
      </c>
      <c r="L46" s="97">
        <f>L45+'[1]I'!L46</f>
        <v>16</v>
      </c>
      <c r="M46" s="97">
        <f>M45+'[1]I'!M46</f>
        <v>14</v>
      </c>
      <c r="N46" s="97">
        <f>N45+'[1]I'!N46</f>
        <v>9</v>
      </c>
      <c r="O46" s="97">
        <f>O45+'[1]I'!O46</f>
        <v>0</v>
      </c>
      <c r="P46" s="97">
        <f>P45+'[1]I'!P46</f>
        <v>12</v>
      </c>
      <c r="Q46" s="97">
        <f>Q45+'[1]I'!Q46</f>
        <v>14</v>
      </c>
      <c r="R46" s="97">
        <f>R45+'[1]I'!R46</f>
        <v>6</v>
      </c>
      <c r="S46" s="97">
        <f>S45+'[1]I'!S46</f>
        <v>9</v>
      </c>
      <c r="T46" s="98">
        <f>T45+'[1]I'!T46</f>
        <v>114</v>
      </c>
    </row>
    <row r="47" spans="3:20" s="62" customFormat="1" ht="25.5" customHeight="1" thickBot="1">
      <c r="C47" s="66" t="s">
        <v>28</v>
      </c>
      <c r="D47" s="186" t="s">
        <v>61</v>
      </c>
      <c r="E47" s="187"/>
      <c r="F47" s="99">
        <v>25</v>
      </c>
      <c r="G47" s="100">
        <v>23</v>
      </c>
      <c r="H47" s="100">
        <v>18</v>
      </c>
      <c r="I47" s="100">
        <v>16</v>
      </c>
      <c r="J47" s="101">
        <v>5</v>
      </c>
      <c r="K47" s="100">
        <v>10</v>
      </c>
      <c r="L47" s="101">
        <v>15</v>
      </c>
      <c r="M47" s="100">
        <v>5</v>
      </c>
      <c r="N47" s="101">
        <v>0</v>
      </c>
      <c r="O47" s="101">
        <v>0</v>
      </c>
      <c r="P47" s="101">
        <v>55</v>
      </c>
      <c r="Q47" s="100">
        <v>2</v>
      </c>
      <c r="R47" s="102">
        <v>44</v>
      </c>
      <c r="S47" s="101">
        <v>10</v>
      </c>
      <c r="T47" s="96">
        <f aca="true" t="shared" si="9" ref="T47:T72">SUM(F47:S47)</f>
        <v>228</v>
      </c>
    </row>
    <row r="48" spans="3:20" ht="25.5" customHeight="1" thickBot="1" thickTop="1">
      <c r="C48" s="61"/>
      <c r="D48" s="182" t="s">
        <v>62</v>
      </c>
      <c r="E48" s="183"/>
      <c r="F48" s="99">
        <f>F47+'[1]I'!F48</f>
        <v>30</v>
      </c>
      <c r="G48" s="99">
        <f>G47+'[1]I'!G48</f>
        <v>31</v>
      </c>
      <c r="H48" s="99">
        <f>H47+'[1]I'!H48</f>
        <v>18</v>
      </c>
      <c r="I48" s="99">
        <f>I47+'[1]I'!I48</f>
        <v>16</v>
      </c>
      <c r="J48" s="99">
        <f>J47+'[1]I'!J48</f>
        <v>9</v>
      </c>
      <c r="K48" s="99">
        <f>K47+'[1]I'!K48</f>
        <v>10</v>
      </c>
      <c r="L48" s="99">
        <f>L47+'[1]I'!L48</f>
        <v>15</v>
      </c>
      <c r="M48" s="99">
        <f>M47+'[1]I'!M48</f>
        <v>16</v>
      </c>
      <c r="N48" s="99">
        <f>N47+'[1]I'!N48</f>
        <v>1</v>
      </c>
      <c r="O48" s="99">
        <f>O47+'[1]I'!O48</f>
        <v>0</v>
      </c>
      <c r="P48" s="99">
        <f>P47+'[1]I'!P48</f>
        <v>180</v>
      </c>
      <c r="Q48" s="99">
        <f>Q47+'[1]I'!Q48</f>
        <v>2</v>
      </c>
      <c r="R48" s="99">
        <f>R47+'[1]I'!R48</f>
        <v>86</v>
      </c>
      <c r="S48" s="103">
        <f>S47+'[1]I'!S48</f>
        <v>10</v>
      </c>
      <c r="T48" s="104">
        <f t="shared" si="9"/>
        <v>424</v>
      </c>
    </row>
    <row r="49" spans="3:20" s="62" customFormat="1" ht="25.5" customHeight="1" thickBot="1" thickTop="1">
      <c r="C49" s="66" t="s">
        <v>32</v>
      </c>
      <c r="D49" s="186" t="s">
        <v>63</v>
      </c>
      <c r="E49" s="187"/>
      <c r="F49" s="99">
        <v>11</v>
      </c>
      <c r="G49" s="100">
        <v>3</v>
      </c>
      <c r="H49" s="100">
        <v>1</v>
      </c>
      <c r="I49" s="100">
        <v>4</v>
      </c>
      <c r="J49" s="101">
        <v>4</v>
      </c>
      <c r="K49" s="100">
        <v>3</v>
      </c>
      <c r="L49" s="101">
        <v>1</v>
      </c>
      <c r="M49" s="100">
        <v>2</v>
      </c>
      <c r="N49" s="101">
        <v>1</v>
      </c>
      <c r="O49" s="101">
        <v>0</v>
      </c>
      <c r="P49" s="101">
        <v>36</v>
      </c>
      <c r="Q49" s="100">
        <v>1</v>
      </c>
      <c r="R49" s="102">
        <v>8</v>
      </c>
      <c r="S49" s="101">
        <v>1</v>
      </c>
      <c r="T49" s="96">
        <f t="shared" si="9"/>
        <v>76</v>
      </c>
    </row>
    <row r="50" spans="3:20" ht="25.5" customHeight="1" thickBot="1" thickTop="1">
      <c r="C50" s="61"/>
      <c r="D50" s="182" t="s">
        <v>64</v>
      </c>
      <c r="E50" s="183"/>
      <c r="F50" s="99">
        <f>F49+'[1]I'!F50</f>
        <v>12</v>
      </c>
      <c r="G50" s="99">
        <f>G49+'[1]I'!G50</f>
        <v>4</v>
      </c>
      <c r="H50" s="99">
        <f>H49+'[1]I'!H50</f>
        <v>6</v>
      </c>
      <c r="I50" s="99">
        <f>I49+'[1]I'!I50</f>
        <v>7</v>
      </c>
      <c r="J50" s="99">
        <f>J49+'[1]I'!J50</f>
        <v>19</v>
      </c>
      <c r="K50" s="99">
        <f>K49+'[1]I'!K50</f>
        <v>7</v>
      </c>
      <c r="L50" s="99">
        <f>L49+'[1]I'!L50</f>
        <v>1</v>
      </c>
      <c r="M50" s="99">
        <f>M49+'[1]I'!M50</f>
        <v>6</v>
      </c>
      <c r="N50" s="99">
        <f>N49+'[1]I'!N50</f>
        <v>7</v>
      </c>
      <c r="O50" s="99">
        <f>O49+'[1]I'!O50</f>
        <v>0</v>
      </c>
      <c r="P50" s="99">
        <f>P49+'[1]I'!P50</f>
        <v>68</v>
      </c>
      <c r="Q50" s="99">
        <f>Q49+'[1]I'!Q50</f>
        <v>9</v>
      </c>
      <c r="R50" s="99">
        <f>R49+'[1]I'!R50</f>
        <v>11</v>
      </c>
      <c r="S50" s="103">
        <f>S49+'[1]I'!S50</f>
        <v>8</v>
      </c>
      <c r="T50" s="104">
        <f t="shared" si="9"/>
        <v>165</v>
      </c>
    </row>
    <row r="51" spans="3:20" ht="25.5" customHeight="1" thickBot="1" thickTop="1">
      <c r="C51" s="18" t="s">
        <v>43</v>
      </c>
      <c r="D51" s="182" t="s">
        <v>65</v>
      </c>
      <c r="E51" s="183"/>
      <c r="F51" s="105">
        <v>9</v>
      </c>
      <c r="G51" s="101">
        <v>1</v>
      </c>
      <c r="H51" s="101">
        <v>0</v>
      </c>
      <c r="I51" s="101">
        <v>1</v>
      </c>
      <c r="J51" s="101">
        <v>7</v>
      </c>
      <c r="K51" s="100">
        <v>0</v>
      </c>
      <c r="L51" s="101">
        <v>3</v>
      </c>
      <c r="M51" s="100">
        <v>0</v>
      </c>
      <c r="N51" s="101">
        <v>0</v>
      </c>
      <c r="O51" s="101">
        <v>0</v>
      </c>
      <c r="P51" s="101">
        <v>2</v>
      </c>
      <c r="Q51" s="100">
        <v>0</v>
      </c>
      <c r="R51" s="102">
        <v>2</v>
      </c>
      <c r="S51" s="106">
        <v>0</v>
      </c>
      <c r="T51" s="104">
        <f t="shared" si="9"/>
        <v>25</v>
      </c>
    </row>
    <row r="52" spans="3:20" ht="25.5" customHeight="1" thickBot="1" thickTop="1">
      <c r="C52" s="61"/>
      <c r="D52" s="182" t="s">
        <v>66</v>
      </c>
      <c r="E52" s="183"/>
      <c r="F52" s="107">
        <f>F51+'[1]I'!F52</f>
        <v>18</v>
      </c>
      <c r="G52" s="107">
        <f>G51+'[1]I'!G52</f>
        <v>3</v>
      </c>
      <c r="H52" s="107">
        <f>H51+'[1]I'!H52</f>
        <v>0</v>
      </c>
      <c r="I52" s="107">
        <f>I51+'[1]I'!I52</f>
        <v>1</v>
      </c>
      <c r="J52" s="107">
        <f>J51+'[1]I'!J52</f>
        <v>10</v>
      </c>
      <c r="K52" s="107">
        <f>K51+'[1]I'!K52</f>
        <v>1</v>
      </c>
      <c r="L52" s="107">
        <f>L51+'[1]I'!L52</f>
        <v>3</v>
      </c>
      <c r="M52" s="107">
        <f>M51+'[1]I'!M52</f>
        <v>1</v>
      </c>
      <c r="N52" s="107">
        <f>N51+'[1]I'!N52</f>
        <v>0</v>
      </c>
      <c r="O52" s="107">
        <f>O51+'[1]I'!O52</f>
        <v>0</v>
      </c>
      <c r="P52" s="107">
        <f>P51+'[1]I'!P52</f>
        <v>2</v>
      </c>
      <c r="Q52" s="107">
        <f>Q51+'[1]I'!Q52</f>
        <v>0</v>
      </c>
      <c r="R52" s="107">
        <f>R51+'[1]I'!R52</f>
        <v>3</v>
      </c>
      <c r="S52" s="108">
        <f>S51+'[1]I'!S52</f>
        <v>0</v>
      </c>
      <c r="T52" s="104">
        <f t="shared" si="9"/>
        <v>42</v>
      </c>
    </row>
    <row r="53" spans="3:20" s="62" customFormat="1" ht="25.5" customHeight="1" thickBot="1" thickTop="1">
      <c r="C53" s="66" t="s">
        <v>45</v>
      </c>
      <c r="D53" s="186" t="s">
        <v>67</v>
      </c>
      <c r="E53" s="187"/>
      <c r="F53" s="107">
        <v>42</v>
      </c>
      <c r="G53" s="100">
        <v>12</v>
      </c>
      <c r="H53" s="100">
        <v>26</v>
      </c>
      <c r="I53" s="100">
        <v>7</v>
      </c>
      <c r="J53" s="100">
        <v>6</v>
      </c>
      <c r="K53" s="100">
        <v>13</v>
      </c>
      <c r="L53" s="100">
        <v>25</v>
      </c>
      <c r="M53" s="100">
        <v>0</v>
      </c>
      <c r="N53" s="100">
        <v>1</v>
      </c>
      <c r="O53" s="100">
        <v>0</v>
      </c>
      <c r="P53" s="100">
        <v>5</v>
      </c>
      <c r="Q53" s="100">
        <v>6</v>
      </c>
      <c r="R53" s="100">
        <v>16</v>
      </c>
      <c r="S53" s="102">
        <v>4</v>
      </c>
      <c r="T53" s="96">
        <f t="shared" si="9"/>
        <v>163</v>
      </c>
    </row>
    <row r="54" spans="3:20" ht="25.5" customHeight="1" thickBot="1" thickTop="1">
      <c r="C54" s="67"/>
      <c r="D54" s="182" t="s">
        <v>68</v>
      </c>
      <c r="E54" s="183"/>
      <c r="F54" s="107">
        <f>F53+'[1]I'!F54</f>
        <v>48</v>
      </c>
      <c r="G54" s="107">
        <f>G53+'[1]I'!G54</f>
        <v>13</v>
      </c>
      <c r="H54" s="107">
        <f>H53+'[1]I'!H54</f>
        <v>26</v>
      </c>
      <c r="I54" s="107">
        <f>I53+'[1]I'!I54</f>
        <v>10</v>
      </c>
      <c r="J54" s="107">
        <f>J53+'[1]I'!J54</f>
        <v>6</v>
      </c>
      <c r="K54" s="107">
        <f>K53+'[1]I'!K54</f>
        <v>16</v>
      </c>
      <c r="L54" s="107">
        <f>L53+'[1]I'!L54</f>
        <v>25</v>
      </c>
      <c r="M54" s="107">
        <f>M53+'[1]I'!M54</f>
        <v>2</v>
      </c>
      <c r="N54" s="107">
        <f>N53+'[1]I'!N54</f>
        <v>4</v>
      </c>
      <c r="O54" s="107">
        <f>O53+'[1]I'!O54</f>
        <v>0</v>
      </c>
      <c r="P54" s="107">
        <f>P53+'[1]I'!P54</f>
        <v>9</v>
      </c>
      <c r="Q54" s="107">
        <f>Q53+'[1]I'!Q54</f>
        <v>10</v>
      </c>
      <c r="R54" s="107">
        <f>R53+'[1]I'!R54</f>
        <v>38</v>
      </c>
      <c r="S54" s="108">
        <f>S53+'[1]I'!S54</f>
        <v>4</v>
      </c>
      <c r="T54" s="104">
        <f t="shared" si="9"/>
        <v>211</v>
      </c>
    </row>
    <row r="55" spans="3:20" ht="25.5" customHeight="1" thickBot="1" thickTop="1">
      <c r="C55" s="59" t="s">
        <v>47</v>
      </c>
      <c r="D55" s="182" t="s">
        <v>69</v>
      </c>
      <c r="E55" s="183"/>
      <c r="F55" s="107">
        <v>0</v>
      </c>
      <c r="G55" s="100">
        <v>1</v>
      </c>
      <c r="H55" s="100">
        <v>0</v>
      </c>
      <c r="I55" s="100">
        <v>0</v>
      </c>
      <c r="J55" s="100">
        <v>0</v>
      </c>
      <c r="K55" s="100">
        <v>0</v>
      </c>
      <c r="L55" s="100">
        <v>0</v>
      </c>
      <c r="M55" s="100">
        <v>0</v>
      </c>
      <c r="N55" s="100">
        <v>0</v>
      </c>
      <c r="O55" s="100">
        <v>0</v>
      </c>
      <c r="P55" s="100">
        <v>0</v>
      </c>
      <c r="Q55" s="100">
        <v>0</v>
      </c>
      <c r="R55" s="100">
        <v>0</v>
      </c>
      <c r="S55" s="109">
        <v>0</v>
      </c>
      <c r="T55" s="104">
        <f t="shared" si="9"/>
        <v>1</v>
      </c>
    </row>
    <row r="56" spans="3:20" ht="25.5" customHeight="1" thickBot="1" thickTop="1">
      <c r="C56" s="67"/>
      <c r="D56" s="182" t="s">
        <v>70</v>
      </c>
      <c r="E56" s="183"/>
      <c r="F56" s="107">
        <f>F55+'[1]I'!F56</f>
        <v>0</v>
      </c>
      <c r="G56" s="107">
        <f>G55+'[1]I'!G56</f>
        <v>1</v>
      </c>
      <c r="H56" s="107">
        <f>H55+'[1]I'!H56</f>
        <v>0</v>
      </c>
      <c r="I56" s="107">
        <f>I55+'[1]I'!I56</f>
        <v>0</v>
      </c>
      <c r="J56" s="107">
        <f>J55+'[1]I'!J56</f>
        <v>0</v>
      </c>
      <c r="K56" s="107">
        <f>K55+'[1]I'!K56</f>
        <v>0</v>
      </c>
      <c r="L56" s="107">
        <f>L55+'[1]I'!L56</f>
        <v>0</v>
      </c>
      <c r="M56" s="107">
        <f>M55+'[1]I'!M56</f>
        <v>0</v>
      </c>
      <c r="N56" s="107">
        <f>N55+'[1]I'!N56</f>
        <v>0</v>
      </c>
      <c r="O56" s="107">
        <f>O55+'[1]I'!O56</f>
        <v>0</v>
      </c>
      <c r="P56" s="107">
        <f>P55+'[1]I'!P56</f>
        <v>0</v>
      </c>
      <c r="Q56" s="107">
        <f>Q55+'[1]I'!Q56</f>
        <v>0</v>
      </c>
      <c r="R56" s="107">
        <f>R55+'[1]I'!R56</f>
        <v>0</v>
      </c>
      <c r="S56" s="108">
        <f>S55+'[1]I'!S56</f>
        <v>0</v>
      </c>
      <c r="T56" s="104">
        <f t="shared" si="9"/>
        <v>1</v>
      </c>
    </row>
    <row r="57" spans="3:20" ht="25.5" customHeight="1" thickBot="1" thickTop="1">
      <c r="C57" s="18" t="s">
        <v>71</v>
      </c>
      <c r="D57" s="182" t="s">
        <v>72</v>
      </c>
      <c r="E57" s="183"/>
      <c r="F57" s="107">
        <v>0</v>
      </c>
      <c r="G57" s="100">
        <v>0</v>
      </c>
      <c r="H57" s="100">
        <v>0</v>
      </c>
      <c r="I57" s="100">
        <v>0</v>
      </c>
      <c r="J57" s="100">
        <v>0</v>
      </c>
      <c r="K57" s="100">
        <v>0</v>
      </c>
      <c r="L57" s="100">
        <v>0</v>
      </c>
      <c r="M57" s="100">
        <v>0</v>
      </c>
      <c r="N57" s="100">
        <v>0</v>
      </c>
      <c r="O57" s="100">
        <v>0</v>
      </c>
      <c r="P57" s="100">
        <v>0</v>
      </c>
      <c r="Q57" s="100">
        <v>0</v>
      </c>
      <c r="R57" s="100">
        <v>0</v>
      </c>
      <c r="S57" s="109">
        <v>0</v>
      </c>
      <c r="T57" s="104">
        <f t="shared" si="9"/>
        <v>0</v>
      </c>
    </row>
    <row r="58" spans="3:20" ht="25.5" customHeight="1" thickBot="1" thickTop="1">
      <c r="C58" s="61"/>
      <c r="D58" s="182" t="s">
        <v>73</v>
      </c>
      <c r="E58" s="183"/>
      <c r="F58" s="107">
        <f>F57+'[1]I'!F58</f>
        <v>0</v>
      </c>
      <c r="G58" s="107">
        <f>G57+'[1]I'!G58</f>
        <v>0</v>
      </c>
      <c r="H58" s="107">
        <f>H57+'[1]I'!H58</f>
        <v>0</v>
      </c>
      <c r="I58" s="107">
        <f>I57+'[1]I'!I58</f>
        <v>0</v>
      </c>
      <c r="J58" s="107">
        <f>J57+'[1]I'!J58</f>
        <v>0</v>
      </c>
      <c r="K58" s="107">
        <f>K57+'[1]I'!K58</f>
        <v>0</v>
      </c>
      <c r="L58" s="107">
        <f>L57+'[1]I'!L58</f>
        <v>0</v>
      </c>
      <c r="M58" s="107">
        <f>M57+'[1]I'!M58</f>
        <v>0</v>
      </c>
      <c r="N58" s="107">
        <f>N57+'[1]I'!N58</f>
        <v>0</v>
      </c>
      <c r="O58" s="107">
        <f>O57+'[1]I'!O58</f>
        <v>0</v>
      </c>
      <c r="P58" s="107">
        <f>P57+'[1]I'!P58</f>
        <v>0</v>
      </c>
      <c r="Q58" s="107">
        <f>Q57+'[1]I'!Q58</f>
        <v>0</v>
      </c>
      <c r="R58" s="107">
        <f>R57+'[1]I'!R58</f>
        <v>0</v>
      </c>
      <c r="S58" s="108">
        <f>S57+'[1]I'!S58</f>
        <v>0</v>
      </c>
      <c r="T58" s="104">
        <f t="shared" si="9"/>
        <v>0</v>
      </c>
    </row>
    <row r="59" spans="3:20" s="62" customFormat="1" ht="25.5" customHeight="1" thickBot="1" thickTop="1">
      <c r="C59" s="66" t="s">
        <v>74</v>
      </c>
      <c r="D59" s="186" t="s">
        <v>75</v>
      </c>
      <c r="E59" s="187"/>
      <c r="F59" s="107">
        <v>1</v>
      </c>
      <c r="G59" s="100">
        <v>0</v>
      </c>
      <c r="H59" s="100">
        <v>0</v>
      </c>
      <c r="I59" s="100">
        <v>0</v>
      </c>
      <c r="J59" s="100">
        <v>1</v>
      </c>
      <c r="K59" s="100">
        <v>0</v>
      </c>
      <c r="L59" s="100">
        <v>0</v>
      </c>
      <c r="M59" s="100">
        <v>2</v>
      </c>
      <c r="N59" s="100">
        <v>0</v>
      </c>
      <c r="O59" s="100">
        <v>0</v>
      </c>
      <c r="P59" s="100">
        <v>0</v>
      </c>
      <c r="Q59" s="100">
        <v>0</v>
      </c>
      <c r="R59" s="100">
        <v>0</v>
      </c>
      <c r="S59" s="102">
        <v>4</v>
      </c>
      <c r="T59" s="96">
        <f t="shared" si="9"/>
        <v>8</v>
      </c>
    </row>
    <row r="60" spans="3:20" ht="25.5" customHeight="1" thickBot="1" thickTop="1">
      <c r="C60" s="67"/>
      <c r="D60" s="182" t="s">
        <v>76</v>
      </c>
      <c r="E60" s="183"/>
      <c r="F60" s="107">
        <f>F59+'[1]I'!F60</f>
        <v>2</v>
      </c>
      <c r="G60" s="107">
        <f>G59+'[1]I'!G60</f>
        <v>0</v>
      </c>
      <c r="H60" s="107">
        <f>H59+'[1]I'!H60</f>
        <v>0</v>
      </c>
      <c r="I60" s="107">
        <f>I59+'[1]I'!I60</f>
        <v>0</v>
      </c>
      <c r="J60" s="107">
        <f>J59+'[1]I'!J60</f>
        <v>1</v>
      </c>
      <c r="K60" s="107">
        <f>K59+'[1]I'!K60</f>
        <v>0</v>
      </c>
      <c r="L60" s="107">
        <f>L59+'[1]I'!L60</f>
        <v>0</v>
      </c>
      <c r="M60" s="107">
        <f>M59+'[1]I'!M60</f>
        <v>2</v>
      </c>
      <c r="N60" s="107">
        <f>N59+'[1]I'!N60</f>
        <v>0</v>
      </c>
      <c r="O60" s="107">
        <f>O59+'[1]I'!O60</f>
        <v>0</v>
      </c>
      <c r="P60" s="107">
        <v>1</v>
      </c>
      <c r="Q60" s="107">
        <f>Q59+'[1]I'!Q60</f>
        <v>0</v>
      </c>
      <c r="R60" s="107">
        <f>R59+'[1]I'!R60</f>
        <v>1</v>
      </c>
      <c r="S60" s="108">
        <f>S59+'[1]I'!S60</f>
        <v>4</v>
      </c>
      <c r="T60" s="96">
        <f t="shared" si="9"/>
        <v>11</v>
      </c>
    </row>
    <row r="61" spans="3:20" ht="25.5" customHeight="1" thickBot="1" thickTop="1">
      <c r="C61" s="59" t="s">
        <v>77</v>
      </c>
      <c r="D61" s="182" t="s">
        <v>78</v>
      </c>
      <c r="E61" s="183"/>
      <c r="F61" s="107">
        <v>2</v>
      </c>
      <c r="G61" s="100">
        <v>0</v>
      </c>
      <c r="H61" s="100">
        <v>0</v>
      </c>
      <c r="I61" s="100">
        <v>0</v>
      </c>
      <c r="J61" s="100">
        <v>0</v>
      </c>
      <c r="K61" s="100">
        <v>0</v>
      </c>
      <c r="L61" s="100">
        <v>0</v>
      </c>
      <c r="M61" s="100">
        <v>0</v>
      </c>
      <c r="N61" s="100">
        <v>0</v>
      </c>
      <c r="O61" s="100">
        <v>0</v>
      </c>
      <c r="P61" s="100">
        <v>0</v>
      </c>
      <c r="Q61" s="100">
        <v>0</v>
      </c>
      <c r="R61" s="100">
        <v>4</v>
      </c>
      <c r="S61" s="109">
        <v>2</v>
      </c>
      <c r="T61" s="104">
        <f t="shared" si="9"/>
        <v>8</v>
      </c>
    </row>
    <row r="62" spans="3:20" ht="25.5" customHeight="1" thickBot="1" thickTop="1">
      <c r="C62" s="67"/>
      <c r="D62" s="182" t="s">
        <v>79</v>
      </c>
      <c r="E62" s="183"/>
      <c r="F62" s="107">
        <f>F61+'[1]I'!F62</f>
        <v>3</v>
      </c>
      <c r="G62" s="107">
        <f>G61+'[1]I'!G62</f>
        <v>0</v>
      </c>
      <c r="H62" s="107">
        <f>H61+'[1]I'!H62</f>
        <v>0</v>
      </c>
      <c r="I62" s="107">
        <f>I61+'[1]I'!I62</f>
        <v>0</v>
      </c>
      <c r="J62" s="107">
        <f>J61+'[1]I'!J62</f>
        <v>0</v>
      </c>
      <c r="K62" s="107">
        <f>K61+'[1]I'!K62</f>
        <v>0</v>
      </c>
      <c r="L62" s="107">
        <f>L61+'[1]I'!L62</f>
        <v>0</v>
      </c>
      <c r="M62" s="107">
        <f>M61+'[1]I'!M62</f>
        <v>0</v>
      </c>
      <c r="N62" s="107">
        <f>N61+'[1]I'!N62</f>
        <v>0</v>
      </c>
      <c r="O62" s="107">
        <f>O61+'[1]I'!O62</f>
        <v>0</v>
      </c>
      <c r="P62" s="107">
        <v>1</v>
      </c>
      <c r="Q62" s="107">
        <f>Q61+'[1]I'!Q62</f>
        <v>0</v>
      </c>
      <c r="R62" s="107">
        <f>R61+'[1]I'!R62</f>
        <v>5</v>
      </c>
      <c r="S62" s="108">
        <f>S61+'[1]I'!S62</f>
        <v>4</v>
      </c>
      <c r="T62" s="104">
        <f t="shared" si="9"/>
        <v>13</v>
      </c>
    </row>
    <row r="63" spans="3:20" s="62" customFormat="1" ht="25.5" customHeight="1" thickBot="1" thickTop="1">
      <c r="C63" s="110" t="s">
        <v>80</v>
      </c>
      <c r="D63" s="186" t="s">
        <v>81</v>
      </c>
      <c r="E63" s="188"/>
      <c r="F63" s="100">
        <v>0</v>
      </c>
      <c r="G63" s="100">
        <v>0</v>
      </c>
      <c r="H63" s="100">
        <v>0</v>
      </c>
      <c r="I63" s="100">
        <v>0</v>
      </c>
      <c r="J63" s="100">
        <v>0</v>
      </c>
      <c r="K63" s="100">
        <v>0</v>
      </c>
      <c r="L63" s="100">
        <v>4</v>
      </c>
      <c r="M63" s="100">
        <v>0</v>
      </c>
      <c r="N63" s="100">
        <v>0</v>
      </c>
      <c r="O63" s="100">
        <v>0</v>
      </c>
      <c r="P63" s="100">
        <v>0</v>
      </c>
      <c r="Q63" s="100">
        <v>0</v>
      </c>
      <c r="R63" s="100">
        <v>1</v>
      </c>
      <c r="S63" s="102">
        <v>3</v>
      </c>
      <c r="T63" s="96">
        <f t="shared" si="9"/>
        <v>8</v>
      </c>
    </row>
    <row r="64" spans="3:20" ht="25.5" customHeight="1" thickBot="1" thickTop="1">
      <c r="C64" s="61"/>
      <c r="D64" s="182" t="s">
        <v>82</v>
      </c>
      <c r="E64" s="183"/>
      <c r="F64" s="107">
        <v>0</v>
      </c>
      <c r="G64" s="107">
        <v>0</v>
      </c>
      <c r="H64" s="107">
        <f>H63+'[1]I'!H64</f>
        <v>1</v>
      </c>
      <c r="I64" s="107">
        <f>I63+'[1]I'!I64</f>
        <v>0</v>
      </c>
      <c r="J64" s="107">
        <f>J63+'[1]I'!J64</f>
        <v>0</v>
      </c>
      <c r="K64" s="107">
        <f>K63+'[1]I'!K64</f>
        <v>0</v>
      </c>
      <c r="L64" s="107">
        <f>L63+'[1]I'!L64</f>
        <v>4</v>
      </c>
      <c r="M64" s="107">
        <f>M63+'[1]I'!M64</f>
        <v>0</v>
      </c>
      <c r="N64" s="107">
        <f>N63+'[1]I'!N64</f>
        <v>0</v>
      </c>
      <c r="O64" s="107">
        <v>0</v>
      </c>
      <c r="P64" s="107">
        <f>P63+'[1]I'!P64</f>
        <v>0</v>
      </c>
      <c r="Q64" s="107">
        <f>Q63+'[1]I'!Q64</f>
        <v>0</v>
      </c>
      <c r="R64" s="107">
        <f>R63+'[1]I'!R64</f>
        <v>1</v>
      </c>
      <c r="S64" s="108">
        <f>S63+'[1]I'!S64</f>
        <v>7</v>
      </c>
      <c r="T64" s="104">
        <f t="shared" si="9"/>
        <v>13</v>
      </c>
    </row>
    <row r="65" spans="3:20" ht="25.5" customHeight="1" thickBot="1" thickTop="1">
      <c r="C65" s="59" t="s">
        <v>83</v>
      </c>
      <c r="D65" s="182" t="s">
        <v>84</v>
      </c>
      <c r="E65" s="183"/>
      <c r="F65" s="107">
        <v>0</v>
      </c>
      <c r="G65" s="100">
        <v>5</v>
      </c>
      <c r="H65" s="100">
        <v>0</v>
      </c>
      <c r="I65" s="100">
        <v>0</v>
      </c>
      <c r="J65" s="100">
        <v>0</v>
      </c>
      <c r="K65" s="100">
        <v>0</v>
      </c>
      <c r="L65" s="100">
        <v>0</v>
      </c>
      <c r="M65" s="100">
        <v>0</v>
      </c>
      <c r="N65" s="100">
        <v>0</v>
      </c>
      <c r="O65" s="100">
        <v>0</v>
      </c>
      <c r="P65" s="100">
        <v>0</v>
      </c>
      <c r="Q65" s="100">
        <v>0</v>
      </c>
      <c r="R65" s="100">
        <v>0</v>
      </c>
      <c r="S65" s="109">
        <v>0</v>
      </c>
      <c r="T65" s="104">
        <f t="shared" si="9"/>
        <v>5</v>
      </c>
    </row>
    <row r="66" spans="3:20" ht="25.5" customHeight="1" thickBot="1" thickTop="1">
      <c r="C66" s="67"/>
      <c r="D66" s="182" t="s">
        <v>85</v>
      </c>
      <c r="E66" s="183"/>
      <c r="F66" s="107">
        <f>F65+'[1]I'!F66</f>
        <v>0</v>
      </c>
      <c r="G66" s="107">
        <f>G65+'[1]I'!G66</f>
        <v>5</v>
      </c>
      <c r="H66" s="107">
        <f>H65+'[1]I'!H66</f>
        <v>0</v>
      </c>
      <c r="I66" s="107">
        <f>I65+'[1]I'!I66</f>
        <v>0</v>
      </c>
      <c r="J66" s="107">
        <f>J65+'[1]I'!J66</f>
        <v>0</v>
      </c>
      <c r="K66" s="107">
        <f>K65+'[1]I'!K66</f>
        <v>0</v>
      </c>
      <c r="L66" s="107">
        <f>L65+'[1]I'!L66</f>
        <v>0</v>
      </c>
      <c r="M66" s="107">
        <f>M65+'[1]I'!M66</f>
        <v>0</v>
      </c>
      <c r="N66" s="107">
        <f>N65+'[1]I'!N66</f>
        <v>0</v>
      </c>
      <c r="O66" s="107">
        <v>0</v>
      </c>
      <c r="P66" s="107">
        <f>P65+'[1]I'!P66</f>
        <v>0</v>
      </c>
      <c r="Q66" s="107">
        <f>Q65+'[1]I'!Q66</f>
        <v>0</v>
      </c>
      <c r="R66" s="107">
        <f>R65+'[1]I'!R66</f>
        <v>0</v>
      </c>
      <c r="S66" s="108">
        <f>S65+'[1]I'!S66</f>
        <v>0</v>
      </c>
      <c r="T66" s="104">
        <f t="shared" si="9"/>
        <v>5</v>
      </c>
    </row>
    <row r="67" spans="3:20" s="62" customFormat="1" ht="25.5" customHeight="1" thickBot="1" thickTop="1">
      <c r="C67" s="66" t="s">
        <v>86</v>
      </c>
      <c r="D67" s="186" t="s">
        <v>87</v>
      </c>
      <c r="E67" s="187"/>
      <c r="F67" s="107">
        <v>0</v>
      </c>
      <c r="G67" s="100">
        <v>0</v>
      </c>
      <c r="H67" s="100">
        <v>0</v>
      </c>
      <c r="I67" s="100">
        <v>0</v>
      </c>
      <c r="J67" s="100">
        <v>0</v>
      </c>
      <c r="K67" s="100">
        <v>0</v>
      </c>
      <c r="L67" s="100">
        <v>0</v>
      </c>
      <c r="M67" s="100">
        <v>0</v>
      </c>
      <c r="N67" s="100">
        <v>0</v>
      </c>
      <c r="O67" s="100">
        <v>0</v>
      </c>
      <c r="P67" s="100">
        <v>0</v>
      </c>
      <c r="Q67" s="100">
        <v>20</v>
      </c>
      <c r="R67" s="100">
        <v>0</v>
      </c>
      <c r="S67" s="102">
        <v>0</v>
      </c>
      <c r="T67" s="96">
        <f t="shared" si="9"/>
        <v>20</v>
      </c>
    </row>
    <row r="68" spans="3:20" ht="25.5" customHeight="1" thickBot="1" thickTop="1">
      <c r="C68" s="67"/>
      <c r="D68" s="182" t="s">
        <v>88</v>
      </c>
      <c r="E68" s="183"/>
      <c r="F68" s="107">
        <f>F67+'[1]I'!F68</f>
        <v>0</v>
      </c>
      <c r="G68" s="107">
        <f>G67+'[1]I'!G68</f>
        <v>0</v>
      </c>
      <c r="H68" s="107">
        <f>H67+'[1]I'!H68</f>
        <v>0</v>
      </c>
      <c r="I68" s="107">
        <f>I67+'[1]I'!I68</f>
        <v>0</v>
      </c>
      <c r="J68" s="107">
        <f>J67+'[1]I'!J68</f>
        <v>0</v>
      </c>
      <c r="K68" s="107">
        <f>K67+'[1]I'!K68</f>
        <v>0</v>
      </c>
      <c r="L68" s="107">
        <f>L67+'[1]I'!L68</f>
        <v>0</v>
      </c>
      <c r="M68" s="107">
        <f>M67+'[1]I'!M68</f>
        <v>0</v>
      </c>
      <c r="N68" s="107">
        <f>N67+'[1]I'!N68</f>
        <v>0</v>
      </c>
      <c r="O68" s="107">
        <v>0</v>
      </c>
      <c r="P68" s="107">
        <f>P67+'[1]I'!P68</f>
        <v>0</v>
      </c>
      <c r="Q68" s="107">
        <f>Q67+'[1]I'!Q68</f>
        <v>20</v>
      </c>
      <c r="R68" s="107">
        <f>R67+'[1]I'!R68</f>
        <v>0</v>
      </c>
      <c r="S68" s="108">
        <f>S67+'[1]I'!S68</f>
        <v>0</v>
      </c>
      <c r="T68" s="104">
        <f t="shared" si="9"/>
        <v>20</v>
      </c>
    </row>
    <row r="69" spans="3:20" ht="25.5" customHeight="1" thickBot="1" thickTop="1">
      <c r="C69" s="59" t="s">
        <v>89</v>
      </c>
      <c r="D69" s="182" t="s">
        <v>90</v>
      </c>
      <c r="E69" s="183"/>
      <c r="F69" s="107">
        <v>0</v>
      </c>
      <c r="G69" s="100">
        <v>0</v>
      </c>
      <c r="H69" s="100">
        <v>0</v>
      </c>
      <c r="I69" s="100">
        <v>0</v>
      </c>
      <c r="J69" s="100">
        <v>0</v>
      </c>
      <c r="K69" s="100">
        <v>0</v>
      </c>
      <c r="L69" s="100">
        <v>0</v>
      </c>
      <c r="M69" s="100">
        <v>0</v>
      </c>
      <c r="N69" s="100">
        <v>0</v>
      </c>
      <c r="O69" s="100">
        <v>0</v>
      </c>
      <c r="P69" s="100">
        <v>0</v>
      </c>
      <c r="Q69" s="100">
        <v>0</v>
      </c>
      <c r="R69" s="100">
        <v>0</v>
      </c>
      <c r="S69" s="109">
        <v>1</v>
      </c>
      <c r="T69" s="104">
        <f t="shared" si="9"/>
        <v>1</v>
      </c>
    </row>
    <row r="70" spans="3:20" ht="25.5" customHeight="1" thickBot="1" thickTop="1">
      <c r="C70" s="111"/>
      <c r="D70" s="176" t="s">
        <v>91</v>
      </c>
      <c r="E70" s="177"/>
      <c r="F70" s="112">
        <f>F69+'[1]I'!F70</f>
        <v>0</v>
      </c>
      <c r="G70" s="112">
        <f>G69+'[1]I'!G70</f>
        <v>0</v>
      </c>
      <c r="H70" s="112">
        <f>H69+'[1]I'!H70</f>
        <v>0</v>
      </c>
      <c r="I70" s="112">
        <f>I69+'[1]I'!I70</f>
        <v>0</v>
      </c>
      <c r="J70" s="112">
        <f>J69+'[1]I'!J70</f>
        <v>1</v>
      </c>
      <c r="K70" s="112">
        <f>K69+'[1]I'!K70</f>
        <v>0</v>
      </c>
      <c r="L70" s="112">
        <f>L69+'[1]I'!L70</f>
        <v>0</v>
      </c>
      <c r="M70" s="112">
        <f>M69+'[1]I'!M70</f>
        <v>0</v>
      </c>
      <c r="N70" s="112">
        <f>N69+'[1]I'!N70</f>
        <v>0</v>
      </c>
      <c r="O70" s="112">
        <v>0</v>
      </c>
      <c r="P70" s="112">
        <f>P69+'[1]I'!P70</f>
        <v>0</v>
      </c>
      <c r="Q70" s="112">
        <f>Q69+'[1]I'!Q70</f>
        <v>0</v>
      </c>
      <c r="R70" s="112">
        <f>R69+'[1]I'!R70</f>
        <v>2</v>
      </c>
      <c r="S70" s="113">
        <f>S69+'[1]I'!S70</f>
        <v>2</v>
      </c>
      <c r="T70" s="104">
        <f t="shared" si="9"/>
        <v>5</v>
      </c>
    </row>
    <row r="71" spans="3:20" ht="30" customHeight="1" thickBot="1">
      <c r="C71" s="52" t="s">
        <v>92</v>
      </c>
      <c r="D71" s="189" t="s">
        <v>93</v>
      </c>
      <c r="E71" s="190"/>
      <c r="F71" s="114">
        <f aca="true" t="shared" si="10" ref="F71:S71">F45+F47+F49+F51+F53+F59+F61+F63+F65+F67+F69</f>
        <v>95</v>
      </c>
      <c r="G71" s="114">
        <f t="shared" si="10"/>
        <v>47</v>
      </c>
      <c r="H71" s="114">
        <f t="shared" si="10"/>
        <v>50</v>
      </c>
      <c r="I71" s="114">
        <f t="shared" si="10"/>
        <v>33</v>
      </c>
      <c r="J71" s="114">
        <f t="shared" si="10"/>
        <v>29</v>
      </c>
      <c r="K71" s="114">
        <f t="shared" si="10"/>
        <v>27</v>
      </c>
      <c r="L71" s="114">
        <f t="shared" si="10"/>
        <v>54</v>
      </c>
      <c r="M71" s="114">
        <f t="shared" si="10"/>
        <v>23</v>
      </c>
      <c r="N71" s="114">
        <f t="shared" si="10"/>
        <v>8</v>
      </c>
      <c r="O71" s="114">
        <f t="shared" si="10"/>
        <v>0</v>
      </c>
      <c r="P71" s="114">
        <f t="shared" si="10"/>
        <v>110</v>
      </c>
      <c r="Q71" s="114">
        <f t="shared" si="10"/>
        <v>43</v>
      </c>
      <c r="R71" s="114">
        <f t="shared" si="10"/>
        <v>80</v>
      </c>
      <c r="S71" s="115">
        <f t="shared" si="10"/>
        <v>33</v>
      </c>
      <c r="T71" s="104">
        <f t="shared" si="9"/>
        <v>632</v>
      </c>
    </row>
    <row r="72" spans="3:20" ht="30" customHeight="1" thickBot="1">
      <c r="C72" s="111"/>
      <c r="D72" s="189" t="s">
        <v>94</v>
      </c>
      <c r="E72" s="190"/>
      <c r="F72" s="114">
        <f aca="true" t="shared" si="11" ref="F72:S72">F46+F48+F50+F52+F54+F60+F62+F64+F66+F68+F70</f>
        <v>118</v>
      </c>
      <c r="G72" s="114">
        <f t="shared" si="11"/>
        <v>59</v>
      </c>
      <c r="H72" s="114">
        <f t="shared" si="11"/>
        <v>62</v>
      </c>
      <c r="I72" s="114">
        <f t="shared" si="11"/>
        <v>42</v>
      </c>
      <c r="J72" s="114">
        <f t="shared" si="11"/>
        <v>52</v>
      </c>
      <c r="K72" s="114">
        <f t="shared" si="11"/>
        <v>35</v>
      </c>
      <c r="L72" s="114">
        <f t="shared" si="11"/>
        <v>64</v>
      </c>
      <c r="M72" s="114">
        <f t="shared" si="11"/>
        <v>41</v>
      </c>
      <c r="N72" s="114">
        <f t="shared" si="11"/>
        <v>21</v>
      </c>
      <c r="O72" s="114">
        <f t="shared" si="11"/>
        <v>0</v>
      </c>
      <c r="P72" s="114">
        <f t="shared" si="11"/>
        <v>273</v>
      </c>
      <c r="Q72" s="114">
        <f t="shared" si="11"/>
        <v>55</v>
      </c>
      <c r="R72" s="114">
        <f t="shared" si="11"/>
        <v>153</v>
      </c>
      <c r="S72" s="115">
        <f t="shared" si="11"/>
        <v>48</v>
      </c>
      <c r="T72" s="104">
        <f t="shared" si="9"/>
        <v>1023</v>
      </c>
    </row>
  </sheetData>
  <sheetProtection password="C784" sheet="1" objects="1" scenarios="1"/>
  <mergeCells count="65">
    <mergeCell ref="C4:T4"/>
    <mergeCell ref="C6:T6"/>
    <mergeCell ref="C19:T19"/>
    <mergeCell ref="C32:T32"/>
    <mergeCell ref="D28:E28"/>
    <mergeCell ref="D29:E29"/>
    <mergeCell ref="D30:E30"/>
    <mergeCell ref="D31:E31"/>
    <mergeCell ref="D24:E24"/>
    <mergeCell ref="D25:E25"/>
    <mergeCell ref="D71:E71"/>
    <mergeCell ref="D72:E72"/>
    <mergeCell ref="D7:E7"/>
    <mergeCell ref="D8:E8"/>
    <mergeCell ref="D9:E9"/>
    <mergeCell ref="D10:E10"/>
    <mergeCell ref="D11:E11"/>
    <mergeCell ref="D34:E34"/>
    <mergeCell ref="D67:E67"/>
    <mergeCell ref="D68:E68"/>
    <mergeCell ref="D69:E69"/>
    <mergeCell ref="D70:E70"/>
    <mergeCell ref="D63:E63"/>
    <mergeCell ref="D64:E64"/>
    <mergeCell ref="D65:E65"/>
    <mergeCell ref="D66:E66"/>
    <mergeCell ref="D59:E59"/>
    <mergeCell ref="D60:E60"/>
    <mergeCell ref="D61:E61"/>
    <mergeCell ref="D62:E62"/>
    <mergeCell ref="D55:E55"/>
    <mergeCell ref="D56:E56"/>
    <mergeCell ref="D57:E57"/>
    <mergeCell ref="D58:E58"/>
    <mergeCell ref="D51:E51"/>
    <mergeCell ref="D52:E52"/>
    <mergeCell ref="D53:E53"/>
    <mergeCell ref="D54:E54"/>
    <mergeCell ref="D47:E47"/>
    <mergeCell ref="D48:E48"/>
    <mergeCell ref="D49:E49"/>
    <mergeCell ref="D50:E50"/>
    <mergeCell ref="D45:E45"/>
    <mergeCell ref="D46:E46"/>
    <mergeCell ref="C42:T42"/>
    <mergeCell ref="C44:T44"/>
    <mergeCell ref="D37:E37"/>
    <mergeCell ref="D38:E38"/>
    <mergeCell ref="C36:T36"/>
    <mergeCell ref="D33:E33"/>
    <mergeCell ref="D35:E35"/>
    <mergeCell ref="D20:E20"/>
    <mergeCell ref="D21:E21"/>
    <mergeCell ref="D22:E22"/>
    <mergeCell ref="D23:E23"/>
    <mergeCell ref="C39:N39"/>
    <mergeCell ref="D18:E18"/>
    <mergeCell ref="D12:E12"/>
    <mergeCell ref="D13:E13"/>
    <mergeCell ref="D14:E14"/>
    <mergeCell ref="D15:E15"/>
    <mergeCell ref="D16:E16"/>
    <mergeCell ref="D17:E17"/>
    <mergeCell ref="D26:E26"/>
    <mergeCell ref="D27:E27"/>
  </mergeCells>
  <printOptions horizontalCentered="1" verticalCentered="1"/>
  <pageMargins left="0" right="0" top="0" bottom="0" header="0" footer="0"/>
  <pageSetup horizontalDpi="300" verticalDpi="3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0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2" max="2" width="20.75390625" style="0" customWidth="1"/>
    <col min="4" max="4" width="14.25390625" style="0" customWidth="1"/>
    <col min="7" max="7" width="20.75390625" style="0" customWidth="1"/>
    <col min="9" max="9" width="14.25390625" style="0" customWidth="1"/>
    <col min="12" max="12" width="24.875" style="0" customWidth="1"/>
    <col min="14" max="14" width="14.25390625" style="0" customWidth="1"/>
  </cols>
  <sheetData>
    <row r="1" spans="2:12" ht="18">
      <c r="B1" s="116" t="s">
        <v>99</v>
      </c>
      <c r="C1" s="116"/>
      <c r="D1" s="116"/>
      <c r="E1" s="116"/>
      <c r="F1" s="116"/>
      <c r="G1" s="116"/>
      <c r="H1" s="117"/>
      <c r="I1" s="117"/>
      <c r="J1" s="117"/>
      <c r="K1" s="117"/>
      <c r="L1" s="117"/>
    </row>
    <row r="2" spans="2:12" ht="18.75" thickBot="1">
      <c r="B2" s="116" t="s">
        <v>100</v>
      </c>
      <c r="C2" s="116"/>
      <c r="D2" s="116"/>
      <c r="E2" s="116"/>
      <c r="F2" s="116"/>
      <c r="G2" s="117"/>
      <c r="H2" s="117"/>
      <c r="I2" s="117"/>
      <c r="J2" s="117"/>
      <c r="K2" s="117"/>
      <c r="L2" s="117"/>
    </row>
    <row r="3" spans="1:14" ht="25.5">
      <c r="A3" s="118"/>
      <c r="B3" s="119" t="s">
        <v>101</v>
      </c>
      <c r="C3" s="120"/>
      <c r="D3" s="121" t="s">
        <v>102</v>
      </c>
      <c r="F3" s="118"/>
      <c r="G3" s="119" t="s">
        <v>103</v>
      </c>
      <c r="H3" s="122"/>
      <c r="I3" s="121" t="s">
        <v>102</v>
      </c>
      <c r="K3" s="118"/>
      <c r="L3" s="119" t="s">
        <v>101</v>
      </c>
      <c r="M3" s="120"/>
      <c r="N3" s="121" t="s">
        <v>102</v>
      </c>
    </row>
    <row r="4" spans="1:14" ht="15.75">
      <c r="A4" s="123" t="s">
        <v>104</v>
      </c>
      <c r="B4" s="124" t="s">
        <v>105</v>
      </c>
      <c r="C4" s="125" t="s">
        <v>106</v>
      </c>
      <c r="D4" s="126">
        <f>SUM(D5:D12)</f>
        <v>16376</v>
      </c>
      <c r="F4" s="127">
        <v>8</v>
      </c>
      <c r="G4" s="128" t="s">
        <v>107</v>
      </c>
      <c r="H4" s="129" t="s">
        <v>108</v>
      </c>
      <c r="I4" s="130">
        <v>588</v>
      </c>
      <c r="K4" s="123" t="s">
        <v>109</v>
      </c>
      <c r="L4" s="124" t="s">
        <v>110</v>
      </c>
      <c r="M4" s="124" t="s">
        <v>106</v>
      </c>
      <c r="N4" s="126">
        <f>SUM(N5:N15)</f>
        <v>16985</v>
      </c>
    </row>
    <row r="5" spans="1:14" ht="15">
      <c r="A5" s="127">
        <v>1</v>
      </c>
      <c r="B5" s="128" t="s">
        <v>111</v>
      </c>
      <c r="C5" s="129" t="s">
        <v>108</v>
      </c>
      <c r="D5" s="130">
        <v>632</v>
      </c>
      <c r="F5" s="127"/>
      <c r="G5" s="128"/>
      <c r="H5" s="129"/>
      <c r="I5" s="130"/>
      <c r="K5" s="127">
        <v>1</v>
      </c>
      <c r="L5" s="128" t="s">
        <v>112</v>
      </c>
      <c r="M5" s="129" t="s">
        <v>113</v>
      </c>
      <c r="N5" s="130">
        <v>381</v>
      </c>
    </row>
    <row r="6" spans="1:14" ht="15.75">
      <c r="A6" s="127">
        <v>2</v>
      </c>
      <c r="B6" s="128" t="s">
        <v>114</v>
      </c>
      <c r="C6" s="129" t="s">
        <v>108</v>
      </c>
      <c r="D6" s="130">
        <v>677</v>
      </c>
      <c r="F6" s="123" t="s">
        <v>115</v>
      </c>
      <c r="G6" s="124" t="s">
        <v>10</v>
      </c>
      <c r="H6" s="131" t="s">
        <v>106</v>
      </c>
      <c r="I6" s="132">
        <f>SUM(I7:I11)</f>
        <v>5263</v>
      </c>
      <c r="K6" s="127">
        <v>2</v>
      </c>
      <c r="L6" s="128" t="s">
        <v>116</v>
      </c>
      <c r="M6" s="129" t="s">
        <v>108</v>
      </c>
      <c r="N6" s="130">
        <v>380</v>
      </c>
    </row>
    <row r="7" spans="1:14" ht="15">
      <c r="A7" s="127">
        <v>3</v>
      </c>
      <c r="B7" s="128" t="s">
        <v>117</v>
      </c>
      <c r="C7" s="129" t="s">
        <v>118</v>
      </c>
      <c r="D7" s="130">
        <v>10252</v>
      </c>
      <c r="F7" s="127">
        <v>1</v>
      </c>
      <c r="G7" s="128" t="s">
        <v>119</v>
      </c>
      <c r="H7" s="129" t="s">
        <v>113</v>
      </c>
      <c r="I7" s="130">
        <v>797</v>
      </c>
      <c r="K7" s="127">
        <v>3</v>
      </c>
      <c r="L7" s="128" t="s">
        <v>120</v>
      </c>
      <c r="M7" s="129" t="s">
        <v>113</v>
      </c>
      <c r="N7" s="130">
        <v>1002</v>
      </c>
    </row>
    <row r="8" spans="1:14" ht="15">
      <c r="A8" s="127">
        <v>4</v>
      </c>
      <c r="B8" s="128" t="s">
        <v>121</v>
      </c>
      <c r="C8" s="129" t="s">
        <v>108</v>
      </c>
      <c r="D8" s="130">
        <v>533</v>
      </c>
      <c r="F8" s="127">
        <v>2</v>
      </c>
      <c r="G8" s="128" t="s">
        <v>122</v>
      </c>
      <c r="H8" s="129" t="s">
        <v>108</v>
      </c>
      <c r="I8" s="130">
        <v>519</v>
      </c>
      <c r="K8" s="127">
        <v>4</v>
      </c>
      <c r="L8" s="128" t="s">
        <v>123</v>
      </c>
      <c r="M8" s="129" t="s">
        <v>113</v>
      </c>
      <c r="N8" s="130">
        <v>576</v>
      </c>
    </row>
    <row r="9" spans="1:14" ht="15">
      <c r="A9" s="127">
        <v>5</v>
      </c>
      <c r="B9" s="128" t="s">
        <v>124</v>
      </c>
      <c r="C9" s="129" t="s">
        <v>118</v>
      </c>
      <c r="D9" s="130">
        <v>1203</v>
      </c>
      <c r="E9" s="133"/>
      <c r="F9" s="127">
        <v>3</v>
      </c>
      <c r="G9" s="128" t="s">
        <v>125</v>
      </c>
      <c r="H9" s="129" t="s">
        <v>113</v>
      </c>
      <c r="I9" s="130">
        <v>811</v>
      </c>
      <c r="K9" s="127">
        <v>5</v>
      </c>
      <c r="L9" s="128" t="s">
        <v>126</v>
      </c>
      <c r="M9" s="129" t="s">
        <v>113</v>
      </c>
      <c r="N9" s="130">
        <v>1062</v>
      </c>
    </row>
    <row r="10" spans="1:14" ht="15.75">
      <c r="A10" s="127" t="s">
        <v>47</v>
      </c>
      <c r="B10" s="128" t="s">
        <v>127</v>
      </c>
      <c r="C10" s="129" t="s">
        <v>108</v>
      </c>
      <c r="D10" s="130">
        <v>711</v>
      </c>
      <c r="E10" s="134"/>
      <c r="F10" s="127">
        <v>4</v>
      </c>
      <c r="G10" s="128" t="s">
        <v>128</v>
      </c>
      <c r="H10" s="129" t="s">
        <v>113</v>
      </c>
      <c r="I10" s="130">
        <v>970</v>
      </c>
      <c r="K10" s="127" t="s">
        <v>47</v>
      </c>
      <c r="L10" s="128" t="s">
        <v>129</v>
      </c>
      <c r="M10" s="129" t="s">
        <v>113</v>
      </c>
      <c r="N10" s="130">
        <v>2947</v>
      </c>
    </row>
    <row r="11" spans="1:14" ht="15">
      <c r="A11" s="127">
        <v>7</v>
      </c>
      <c r="B11" s="128" t="s">
        <v>130</v>
      </c>
      <c r="C11" s="129" t="s">
        <v>108</v>
      </c>
      <c r="D11" s="130">
        <v>738</v>
      </c>
      <c r="E11" s="135"/>
      <c r="F11" s="127">
        <v>5</v>
      </c>
      <c r="G11" s="128" t="s">
        <v>131</v>
      </c>
      <c r="H11" s="129" t="s">
        <v>113</v>
      </c>
      <c r="I11" s="130">
        <v>2166</v>
      </c>
      <c r="K11" s="127">
        <v>7</v>
      </c>
      <c r="L11" s="128" t="s">
        <v>132</v>
      </c>
      <c r="M11" s="129" t="s">
        <v>108</v>
      </c>
      <c r="N11" s="130">
        <v>539</v>
      </c>
    </row>
    <row r="12" spans="1:14" ht="15">
      <c r="A12" s="127">
        <v>8</v>
      </c>
      <c r="B12" s="128" t="s">
        <v>133</v>
      </c>
      <c r="C12" s="129" t="s">
        <v>113</v>
      </c>
      <c r="D12" s="130">
        <v>1630</v>
      </c>
      <c r="E12" s="135"/>
      <c r="F12" s="127"/>
      <c r="G12" s="128"/>
      <c r="H12" s="129"/>
      <c r="I12" s="130"/>
      <c r="K12" s="127">
        <v>8</v>
      </c>
      <c r="L12" s="128" t="s">
        <v>134</v>
      </c>
      <c r="M12" s="129" t="s">
        <v>108</v>
      </c>
      <c r="N12" s="130">
        <v>375</v>
      </c>
    </row>
    <row r="13" spans="1:14" ht="15.75">
      <c r="A13" s="127"/>
      <c r="B13" s="128"/>
      <c r="C13" s="129"/>
      <c r="D13" s="130"/>
      <c r="E13" s="135"/>
      <c r="F13" s="123" t="s">
        <v>135</v>
      </c>
      <c r="G13" s="124" t="s">
        <v>136</v>
      </c>
      <c r="H13" s="131" t="s">
        <v>106</v>
      </c>
      <c r="I13" s="132">
        <f>SUM(I14:I18)</f>
        <v>6714</v>
      </c>
      <c r="K13" s="127">
        <v>9</v>
      </c>
      <c r="L13" s="128" t="s">
        <v>137</v>
      </c>
      <c r="M13" s="129" t="s">
        <v>108</v>
      </c>
      <c r="N13" s="130">
        <v>361</v>
      </c>
    </row>
    <row r="14" spans="1:14" ht="15.75">
      <c r="A14" s="123" t="s">
        <v>138</v>
      </c>
      <c r="B14" s="124" t="s">
        <v>139</v>
      </c>
      <c r="C14" s="131" t="s">
        <v>106</v>
      </c>
      <c r="D14" s="132">
        <f>SUM(D15:D21)</f>
        <v>8275</v>
      </c>
      <c r="E14" s="136"/>
      <c r="F14" s="127">
        <v>1</v>
      </c>
      <c r="G14" s="128" t="s">
        <v>140</v>
      </c>
      <c r="H14" s="129" t="s">
        <v>113</v>
      </c>
      <c r="I14" s="130">
        <v>1079</v>
      </c>
      <c r="K14" s="127">
        <v>10</v>
      </c>
      <c r="L14" s="128" t="s">
        <v>141</v>
      </c>
      <c r="M14" s="129" t="s">
        <v>108</v>
      </c>
      <c r="N14" s="130">
        <v>1456</v>
      </c>
    </row>
    <row r="15" spans="1:14" ht="15">
      <c r="A15" s="127">
        <v>1</v>
      </c>
      <c r="B15" s="128" t="s">
        <v>142</v>
      </c>
      <c r="C15" s="129" t="s">
        <v>108</v>
      </c>
      <c r="D15" s="130">
        <v>447</v>
      </c>
      <c r="E15" s="135"/>
      <c r="F15" s="127">
        <v>2</v>
      </c>
      <c r="G15" s="128" t="s">
        <v>143</v>
      </c>
      <c r="H15" s="129" t="s">
        <v>113</v>
      </c>
      <c r="I15" s="130">
        <v>2364</v>
      </c>
      <c r="K15" s="127">
        <v>11</v>
      </c>
      <c r="L15" s="128" t="s">
        <v>141</v>
      </c>
      <c r="M15" s="129" t="s">
        <v>118</v>
      </c>
      <c r="N15" s="130">
        <v>7906</v>
      </c>
    </row>
    <row r="16" spans="1:14" ht="15.75">
      <c r="A16" s="127">
        <v>2</v>
      </c>
      <c r="B16" s="128" t="s">
        <v>144</v>
      </c>
      <c r="C16" s="129" t="s">
        <v>108</v>
      </c>
      <c r="D16" s="130">
        <v>322</v>
      </c>
      <c r="E16" s="135"/>
      <c r="F16" s="127">
        <v>3</v>
      </c>
      <c r="G16" s="128" t="s">
        <v>145</v>
      </c>
      <c r="H16" s="129" t="s">
        <v>108</v>
      </c>
      <c r="I16" s="130">
        <v>492</v>
      </c>
      <c r="K16" s="127"/>
      <c r="L16" s="128"/>
      <c r="M16" s="129"/>
      <c r="N16" s="132"/>
    </row>
    <row r="17" spans="1:14" ht="15.75">
      <c r="A17" s="127">
        <v>3</v>
      </c>
      <c r="B17" s="128" t="s">
        <v>146</v>
      </c>
      <c r="C17" s="129" t="s">
        <v>108</v>
      </c>
      <c r="D17" s="130">
        <v>771</v>
      </c>
      <c r="E17" s="135"/>
      <c r="F17" s="127">
        <v>4</v>
      </c>
      <c r="G17" s="128" t="s">
        <v>147</v>
      </c>
      <c r="H17" s="129" t="s">
        <v>113</v>
      </c>
      <c r="I17" s="130">
        <v>2231</v>
      </c>
      <c r="K17" s="123" t="s">
        <v>148</v>
      </c>
      <c r="L17" s="124" t="s">
        <v>17</v>
      </c>
      <c r="M17" s="131" t="s">
        <v>106</v>
      </c>
      <c r="N17" s="132">
        <f>SUM(N18:N26)</f>
        <v>10857</v>
      </c>
    </row>
    <row r="18" spans="1:14" ht="15">
      <c r="A18" s="127">
        <v>4</v>
      </c>
      <c r="B18" s="128" t="s">
        <v>149</v>
      </c>
      <c r="C18" s="129" t="s">
        <v>108</v>
      </c>
      <c r="D18" s="130">
        <v>1216</v>
      </c>
      <c r="E18" s="135"/>
      <c r="F18" s="127">
        <v>5</v>
      </c>
      <c r="G18" s="128" t="s">
        <v>150</v>
      </c>
      <c r="H18" s="129" t="s">
        <v>108</v>
      </c>
      <c r="I18" s="130">
        <v>548</v>
      </c>
      <c r="K18" s="127">
        <v>1</v>
      </c>
      <c r="L18" s="128" t="s">
        <v>151</v>
      </c>
      <c r="M18" s="129" t="s">
        <v>108</v>
      </c>
      <c r="N18" s="130">
        <v>479</v>
      </c>
    </row>
    <row r="19" spans="1:14" ht="15">
      <c r="A19" s="127">
        <v>5</v>
      </c>
      <c r="B19" s="128" t="s">
        <v>149</v>
      </c>
      <c r="C19" s="129" t="s">
        <v>118</v>
      </c>
      <c r="D19" s="130">
        <v>2689</v>
      </c>
      <c r="E19" s="135"/>
      <c r="F19" s="127"/>
      <c r="G19" s="128"/>
      <c r="H19" s="129"/>
      <c r="I19" s="130"/>
      <c r="K19" s="127">
        <v>2</v>
      </c>
      <c r="L19" s="128" t="s">
        <v>152</v>
      </c>
      <c r="M19" s="129" t="s">
        <v>118</v>
      </c>
      <c r="N19" s="130">
        <v>590</v>
      </c>
    </row>
    <row r="20" spans="1:14" ht="15.75">
      <c r="A20" s="127">
        <v>6</v>
      </c>
      <c r="B20" s="128" t="s">
        <v>153</v>
      </c>
      <c r="C20" s="129" t="s">
        <v>113</v>
      </c>
      <c r="D20" s="130">
        <v>2414</v>
      </c>
      <c r="E20" s="135"/>
      <c r="F20" s="123" t="s">
        <v>154</v>
      </c>
      <c r="G20" s="124" t="s">
        <v>12</v>
      </c>
      <c r="H20" s="131" t="s">
        <v>106</v>
      </c>
      <c r="I20" s="132">
        <f>SUM(I21:I25)</f>
        <v>4376</v>
      </c>
      <c r="K20" s="127">
        <v>3</v>
      </c>
      <c r="L20" s="128" t="s">
        <v>155</v>
      </c>
      <c r="M20" s="129" t="s">
        <v>113</v>
      </c>
      <c r="N20" s="130">
        <v>955</v>
      </c>
    </row>
    <row r="21" spans="1:14" ht="15">
      <c r="A21" s="127">
        <v>7</v>
      </c>
      <c r="B21" s="128" t="s">
        <v>156</v>
      </c>
      <c r="C21" s="129" t="s">
        <v>108</v>
      </c>
      <c r="D21" s="130">
        <v>416</v>
      </c>
      <c r="E21" s="135"/>
      <c r="F21" s="127">
        <v>1</v>
      </c>
      <c r="G21" s="128" t="s">
        <v>157</v>
      </c>
      <c r="H21" s="129" t="s">
        <v>108</v>
      </c>
      <c r="I21" s="130">
        <v>498</v>
      </c>
      <c r="K21" s="127">
        <v>4</v>
      </c>
      <c r="L21" s="128" t="s">
        <v>158</v>
      </c>
      <c r="M21" s="129" t="s">
        <v>113</v>
      </c>
      <c r="N21" s="130">
        <v>912</v>
      </c>
    </row>
    <row r="22" spans="1:14" ht="15.75">
      <c r="A22" s="123"/>
      <c r="B22" s="124"/>
      <c r="C22" s="129"/>
      <c r="D22" s="132"/>
      <c r="E22" s="136"/>
      <c r="F22" s="127">
        <v>2</v>
      </c>
      <c r="G22" s="128" t="s">
        <v>159</v>
      </c>
      <c r="H22" s="129" t="s">
        <v>113</v>
      </c>
      <c r="I22" s="130">
        <v>498</v>
      </c>
      <c r="K22" s="127">
        <v>5</v>
      </c>
      <c r="L22" s="128" t="s">
        <v>160</v>
      </c>
      <c r="M22" s="129" t="s">
        <v>108</v>
      </c>
      <c r="N22" s="130">
        <v>697</v>
      </c>
    </row>
    <row r="23" spans="1:14" ht="15.75">
      <c r="A23" s="123" t="s">
        <v>161</v>
      </c>
      <c r="B23" s="124" t="s">
        <v>8</v>
      </c>
      <c r="C23" s="131" t="s">
        <v>106</v>
      </c>
      <c r="D23" s="132">
        <f>SUM(D24:D29)</f>
        <v>6685</v>
      </c>
      <c r="E23" s="135"/>
      <c r="F23" s="127">
        <v>3</v>
      </c>
      <c r="G23" s="128" t="s">
        <v>162</v>
      </c>
      <c r="H23" s="129" t="s">
        <v>108</v>
      </c>
      <c r="I23" s="130">
        <v>584</v>
      </c>
      <c r="K23" s="127">
        <v>6</v>
      </c>
      <c r="L23" s="128" t="s">
        <v>163</v>
      </c>
      <c r="M23" s="129" t="s">
        <v>113</v>
      </c>
      <c r="N23" s="130">
        <v>3036</v>
      </c>
    </row>
    <row r="24" spans="1:14" ht="15">
      <c r="A24" s="127">
        <v>1</v>
      </c>
      <c r="B24" s="128" t="s">
        <v>164</v>
      </c>
      <c r="C24" s="129" t="s">
        <v>108</v>
      </c>
      <c r="D24" s="130">
        <v>691</v>
      </c>
      <c r="E24" s="135"/>
      <c r="F24" s="127">
        <v>4</v>
      </c>
      <c r="G24" s="128" t="s">
        <v>165</v>
      </c>
      <c r="H24" s="129" t="s">
        <v>113</v>
      </c>
      <c r="I24" s="130">
        <v>2080</v>
      </c>
      <c r="K24" s="127">
        <v>7</v>
      </c>
      <c r="L24" s="128" t="s">
        <v>166</v>
      </c>
      <c r="M24" s="129" t="s">
        <v>108</v>
      </c>
      <c r="N24" s="130">
        <v>307</v>
      </c>
    </row>
    <row r="25" spans="1:14" ht="15">
      <c r="A25" s="127">
        <v>2</v>
      </c>
      <c r="B25" s="128" t="s">
        <v>167</v>
      </c>
      <c r="C25" s="129" t="s">
        <v>113</v>
      </c>
      <c r="D25" s="130">
        <v>2707</v>
      </c>
      <c r="E25" s="135"/>
      <c r="F25" s="127">
        <v>5</v>
      </c>
      <c r="G25" s="128" t="s">
        <v>168</v>
      </c>
      <c r="H25" s="129" t="s">
        <v>113</v>
      </c>
      <c r="I25" s="130">
        <v>716</v>
      </c>
      <c r="K25" s="127">
        <v>8</v>
      </c>
      <c r="L25" s="128" t="s">
        <v>169</v>
      </c>
      <c r="M25" s="129" t="s">
        <v>108</v>
      </c>
      <c r="N25" s="130">
        <v>838</v>
      </c>
    </row>
    <row r="26" spans="1:14" ht="15">
      <c r="A26" s="127">
        <v>3</v>
      </c>
      <c r="B26" s="128" t="s">
        <v>170</v>
      </c>
      <c r="C26" s="129" t="s">
        <v>108</v>
      </c>
      <c r="D26" s="130">
        <v>718</v>
      </c>
      <c r="E26" s="135"/>
      <c r="F26" s="127"/>
      <c r="G26" s="128"/>
      <c r="H26" s="129"/>
      <c r="I26" s="130"/>
      <c r="K26" s="127">
        <v>9</v>
      </c>
      <c r="L26" s="128" t="s">
        <v>169</v>
      </c>
      <c r="M26" s="129" t="s">
        <v>118</v>
      </c>
      <c r="N26" s="130">
        <v>3043</v>
      </c>
    </row>
    <row r="27" spans="1:14" ht="15.75">
      <c r="A27" s="127">
        <v>4</v>
      </c>
      <c r="B27" s="128" t="s">
        <v>171</v>
      </c>
      <c r="C27" s="129" t="s">
        <v>108</v>
      </c>
      <c r="D27" s="130">
        <v>417</v>
      </c>
      <c r="E27" s="135"/>
      <c r="F27" s="123" t="s">
        <v>172</v>
      </c>
      <c r="G27" s="124" t="s">
        <v>13</v>
      </c>
      <c r="H27" s="131" t="s">
        <v>106</v>
      </c>
      <c r="I27" s="132">
        <f>SUM(I28:I33)</f>
        <v>4603</v>
      </c>
      <c r="K27" s="127"/>
      <c r="L27" s="128"/>
      <c r="M27" s="129"/>
      <c r="N27" s="130"/>
    </row>
    <row r="28" spans="1:14" ht="15.75">
      <c r="A28" s="127">
        <v>5</v>
      </c>
      <c r="B28" s="128" t="s">
        <v>173</v>
      </c>
      <c r="C28" s="129" t="s">
        <v>113</v>
      </c>
      <c r="D28" s="130">
        <v>1451</v>
      </c>
      <c r="E28" s="136"/>
      <c r="F28" s="127">
        <v>1</v>
      </c>
      <c r="G28" s="128" t="s">
        <v>174</v>
      </c>
      <c r="H28" s="129" t="s">
        <v>108</v>
      </c>
      <c r="I28" s="130">
        <v>351</v>
      </c>
      <c r="K28" s="123" t="s">
        <v>175</v>
      </c>
      <c r="L28" s="124" t="s">
        <v>18</v>
      </c>
      <c r="M28" s="131" t="s">
        <v>106</v>
      </c>
      <c r="N28" s="132">
        <f>SUM(N29:N38)</f>
        <v>12118</v>
      </c>
    </row>
    <row r="29" spans="1:14" ht="15">
      <c r="A29" s="127">
        <v>6</v>
      </c>
      <c r="B29" s="128" t="s">
        <v>176</v>
      </c>
      <c r="C29" s="129" t="s">
        <v>113</v>
      </c>
      <c r="D29" s="130">
        <v>701</v>
      </c>
      <c r="E29" s="135"/>
      <c r="F29" s="127">
        <v>2</v>
      </c>
      <c r="G29" s="128" t="s">
        <v>177</v>
      </c>
      <c r="H29" s="129" t="s">
        <v>108</v>
      </c>
      <c r="I29" s="130">
        <v>608</v>
      </c>
      <c r="K29" s="127">
        <v>1</v>
      </c>
      <c r="L29" s="128" t="s">
        <v>178</v>
      </c>
      <c r="M29" s="129" t="s">
        <v>108</v>
      </c>
      <c r="N29" s="130">
        <v>596</v>
      </c>
    </row>
    <row r="30" spans="1:14" ht="15">
      <c r="A30" s="127"/>
      <c r="B30" s="128"/>
      <c r="C30" s="129"/>
      <c r="D30" s="130"/>
      <c r="E30" s="135"/>
      <c r="F30" s="127">
        <v>3</v>
      </c>
      <c r="G30" s="128" t="s">
        <v>179</v>
      </c>
      <c r="H30" s="129" t="s">
        <v>108</v>
      </c>
      <c r="I30" s="130">
        <v>401</v>
      </c>
      <c r="K30" s="127">
        <v>2</v>
      </c>
      <c r="L30" s="128" t="s">
        <v>180</v>
      </c>
      <c r="M30" s="129" t="s">
        <v>113</v>
      </c>
      <c r="N30" s="130">
        <v>1115</v>
      </c>
    </row>
    <row r="31" spans="1:14" ht="15.75">
      <c r="A31" s="123" t="s">
        <v>181</v>
      </c>
      <c r="B31" s="124" t="s">
        <v>182</v>
      </c>
      <c r="C31" s="131" t="s">
        <v>106</v>
      </c>
      <c r="D31" s="132">
        <v>12158</v>
      </c>
      <c r="E31" s="135"/>
      <c r="F31" s="127">
        <v>4</v>
      </c>
      <c r="G31" s="128" t="s">
        <v>183</v>
      </c>
      <c r="H31" s="129" t="s">
        <v>108</v>
      </c>
      <c r="I31" s="130">
        <v>396</v>
      </c>
      <c r="K31" s="127">
        <v>3</v>
      </c>
      <c r="L31" s="128" t="s">
        <v>184</v>
      </c>
      <c r="M31" s="129" t="s">
        <v>108</v>
      </c>
      <c r="N31" s="130">
        <v>361</v>
      </c>
    </row>
    <row r="32" spans="1:14" ht="15">
      <c r="A32" s="127">
        <v>1</v>
      </c>
      <c r="B32" s="128" t="s">
        <v>185</v>
      </c>
      <c r="C32" s="129" t="s">
        <v>113</v>
      </c>
      <c r="D32" s="130">
        <v>707</v>
      </c>
      <c r="E32" s="135"/>
      <c r="F32" s="127">
        <v>5</v>
      </c>
      <c r="G32" s="128" t="s">
        <v>186</v>
      </c>
      <c r="H32" s="129" t="s">
        <v>113</v>
      </c>
      <c r="I32" s="130">
        <v>2315</v>
      </c>
      <c r="K32" s="127">
        <v>4</v>
      </c>
      <c r="L32" s="128" t="s">
        <v>187</v>
      </c>
      <c r="M32" s="129" t="s">
        <v>113</v>
      </c>
      <c r="N32" s="130">
        <v>2992</v>
      </c>
    </row>
    <row r="33" spans="1:14" ht="15">
      <c r="A33" s="127">
        <v>2</v>
      </c>
      <c r="B33" s="128" t="s">
        <v>188</v>
      </c>
      <c r="C33" s="129" t="s">
        <v>108</v>
      </c>
      <c r="D33" s="130">
        <v>471</v>
      </c>
      <c r="E33" s="135"/>
      <c r="F33" s="127">
        <v>6</v>
      </c>
      <c r="G33" s="128" t="s">
        <v>189</v>
      </c>
      <c r="H33" s="129" t="s">
        <v>113</v>
      </c>
      <c r="I33" s="130">
        <v>532</v>
      </c>
      <c r="K33" s="127">
        <v>5</v>
      </c>
      <c r="L33" s="128" t="s">
        <v>190</v>
      </c>
      <c r="M33" s="129" t="s">
        <v>118</v>
      </c>
      <c r="N33" s="130">
        <v>361</v>
      </c>
    </row>
    <row r="34" spans="1:14" ht="15">
      <c r="A34" s="127" t="s">
        <v>32</v>
      </c>
      <c r="B34" s="128" t="s">
        <v>191</v>
      </c>
      <c r="C34" s="129" t="s">
        <v>113</v>
      </c>
      <c r="D34" s="130">
        <v>2377</v>
      </c>
      <c r="E34" s="135"/>
      <c r="F34" s="127"/>
      <c r="G34" s="128"/>
      <c r="H34" s="129"/>
      <c r="I34" s="130"/>
      <c r="K34" s="127">
        <v>6</v>
      </c>
      <c r="L34" s="128" t="s">
        <v>192</v>
      </c>
      <c r="M34" s="129" t="s">
        <v>108</v>
      </c>
      <c r="N34" s="130">
        <v>409</v>
      </c>
    </row>
    <row r="35" spans="1:14" ht="15.75">
      <c r="A35" s="127">
        <v>4</v>
      </c>
      <c r="B35" s="128" t="s">
        <v>193</v>
      </c>
      <c r="C35" s="129" t="s">
        <v>108</v>
      </c>
      <c r="D35" s="130">
        <v>921</v>
      </c>
      <c r="E35" s="135"/>
      <c r="F35" s="137" t="s">
        <v>194</v>
      </c>
      <c r="G35" s="138" t="s">
        <v>14</v>
      </c>
      <c r="H35" s="139" t="s">
        <v>106</v>
      </c>
      <c r="I35" s="132">
        <f>SUM(I36:I38)</f>
        <v>4210</v>
      </c>
      <c r="K35" s="127">
        <v>7</v>
      </c>
      <c r="L35" s="128" t="s">
        <v>195</v>
      </c>
      <c r="M35" s="129" t="s">
        <v>108</v>
      </c>
      <c r="N35" s="130">
        <v>804</v>
      </c>
    </row>
    <row r="36" spans="1:14" ht="15">
      <c r="A36" s="127">
        <v>5</v>
      </c>
      <c r="B36" s="128" t="s">
        <v>193</v>
      </c>
      <c r="C36" s="129" t="s">
        <v>118</v>
      </c>
      <c r="D36" s="130">
        <v>5485</v>
      </c>
      <c r="E36" s="135"/>
      <c r="F36" s="127">
        <v>1</v>
      </c>
      <c r="G36" s="128" t="s">
        <v>196</v>
      </c>
      <c r="H36" s="129" t="s">
        <v>113</v>
      </c>
      <c r="I36" s="130">
        <v>1173</v>
      </c>
      <c r="K36" s="127">
        <v>8</v>
      </c>
      <c r="L36" s="128" t="s">
        <v>197</v>
      </c>
      <c r="M36" s="129" t="s">
        <v>108</v>
      </c>
      <c r="N36" s="130">
        <v>459</v>
      </c>
    </row>
    <row r="37" spans="1:14" ht="15">
      <c r="A37" s="127">
        <v>6</v>
      </c>
      <c r="B37" s="128" t="s">
        <v>198</v>
      </c>
      <c r="C37" s="129" t="s">
        <v>113</v>
      </c>
      <c r="D37" s="130">
        <v>750</v>
      </c>
      <c r="E37" s="135"/>
      <c r="F37" s="127">
        <v>2</v>
      </c>
      <c r="G37" s="128" t="s">
        <v>199</v>
      </c>
      <c r="H37" s="129" t="s">
        <v>113</v>
      </c>
      <c r="I37" s="130">
        <v>559</v>
      </c>
      <c r="K37" s="127">
        <v>9</v>
      </c>
      <c r="L37" s="128" t="s">
        <v>200</v>
      </c>
      <c r="M37" s="129" t="s">
        <v>108</v>
      </c>
      <c r="N37" s="130">
        <v>1193</v>
      </c>
    </row>
    <row r="38" spans="1:14" ht="15.75" thickBot="1">
      <c r="A38" s="127">
        <v>7</v>
      </c>
      <c r="B38" s="128" t="s">
        <v>201</v>
      </c>
      <c r="C38" s="129" t="s">
        <v>108</v>
      </c>
      <c r="D38" s="130">
        <v>859</v>
      </c>
      <c r="E38" s="135"/>
      <c r="F38" s="140">
        <v>3</v>
      </c>
      <c r="G38" s="141" t="s">
        <v>202</v>
      </c>
      <c r="H38" s="142" t="s">
        <v>113</v>
      </c>
      <c r="I38" s="143">
        <v>2478</v>
      </c>
      <c r="K38" s="144">
        <v>10</v>
      </c>
      <c r="L38" s="145" t="s">
        <v>200</v>
      </c>
      <c r="M38" s="146" t="s">
        <v>118</v>
      </c>
      <c r="N38" s="147">
        <v>3828</v>
      </c>
    </row>
    <row r="39" spans="1:14" ht="19.5" thickBot="1" thickTop="1">
      <c r="A39" s="135"/>
      <c r="B39" s="148"/>
      <c r="C39" s="149"/>
      <c r="D39" s="150"/>
      <c r="E39" s="151"/>
      <c r="F39" s="148"/>
      <c r="G39" s="151"/>
      <c r="H39" s="152"/>
      <c r="K39" s="153"/>
      <c r="L39" s="154" t="s">
        <v>203</v>
      </c>
      <c r="M39" s="155" t="s">
        <v>204</v>
      </c>
      <c r="N39" s="156">
        <v>108620</v>
      </c>
    </row>
    <row r="40" spans="1:8" ht="16.5" thickTop="1">
      <c r="A40" s="135"/>
      <c r="B40" s="148" t="s">
        <v>205</v>
      </c>
      <c r="C40" s="149"/>
      <c r="D40" s="150"/>
      <c r="E40" s="151"/>
      <c r="F40" s="148"/>
      <c r="G40" s="151"/>
      <c r="H40" s="152"/>
    </row>
  </sheetData>
  <sheetProtection password="C784" sheet="1" objects="1" scenarios="1"/>
  <printOptions horizontalCentered="1" verticalCentered="1"/>
  <pageMargins left="0" right="0" top="0" bottom="0" header="0" footer="0"/>
  <pageSetup fitToHeight="1" fitToWidth="1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O45"/>
  <sheetViews>
    <sheetView workbookViewId="0" topLeftCell="X8">
      <selection activeCell="AV13" sqref="AV13"/>
    </sheetView>
  </sheetViews>
  <sheetFormatPr defaultColWidth="9.00390625" defaultRowHeight="12.75"/>
  <cols>
    <col min="33" max="33" width="3.75390625" style="0" customWidth="1"/>
  </cols>
  <sheetData>
    <row r="1" spans="25:41" ht="15">
      <c r="Y1" s="157"/>
      <c r="Z1" s="157"/>
      <c r="AA1" s="157"/>
      <c r="AB1" s="157"/>
      <c r="AC1" s="157"/>
      <c r="AD1" s="157"/>
      <c r="AE1" s="157"/>
      <c r="AF1" s="157"/>
      <c r="AG1" s="157"/>
      <c r="AH1" s="157"/>
      <c r="AI1" s="157"/>
      <c r="AJ1" s="157"/>
      <c r="AK1" s="157"/>
      <c r="AL1" s="157"/>
      <c r="AM1" s="157"/>
      <c r="AN1" s="157"/>
      <c r="AO1" s="157"/>
    </row>
    <row r="2" spans="25:41" ht="15">
      <c r="Y2" s="157"/>
      <c r="Z2" s="157"/>
      <c r="AA2" s="157"/>
      <c r="AB2" s="157"/>
      <c r="AC2" s="157"/>
      <c r="AD2" s="157"/>
      <c r="AE2" s="157"/>
      <c r="AF2" s="157"/>
      <c r="AG2" s="157"/>
      <c r="AH2" s="157"/>
      <c r="AI2" s="157"/>
      <c r="AJ2" s="157"/>
      <c r="AK2" s="157"/>
      <c r="AL2" s="157"/>
      <c r="AM2" s="157"/>
      <c r="AN2" s="157"/>
      <c r="AO2" s="157"/>
    </row>
    <row r="3" spans="25:41" ht="15">
      <c r="Y3" s="157"/>
      <c r="Z3" s="157"/>
      <c r="AA3" s="157"/>
      <c r="AB3" s="157"/>
      <c r="AC3" s="157"/>
      <c r="AD3" s="157"/>
      <c r="AE3" s="157"/>
      <c r="AF3" s="157"/>
      <c r="AG3" s="157"/>
      <c r="AH3" s="157"/>
      <c r="AI3" s="157"/>
      <c r="AJ3" s="157"/>
      <c r="AK3" s="157"/>
      <c r="AL3" s="157"/>
      <c r="AM3" s="157"/>
      <c r="AN3" s="157"/>
      <c r="AO3" s="157"/>
    </row>
    <row r="4" spans="25:41" ht="15">
      <c r="Y4" s="157"/>
      <c r="Z4" s="157"/>
      <c r="AA4" s="157"/>
      <c r="AB4" s="157"/>
      <c r="AC4" s="157"/>
      <c r="AD4" s="157"/>
      <c r="AE4" s="157"/>
      <c r="AF4" s="157"/>
      <c r="AG4" s="157"/>
      <c r="AH4" s="157"/>
      <c r="AI4" s="157"/>
      <c r="AJ4" s="157"/>
      <c r="AK4" s="157"/>
      <c r="AL4" s="157"/>
      <c r="AM4" s="157"/>
      <c r="AN4" s="157"/>
      <c r="AO4" s="157"/>
    </row>
    <row r="5" spans="25:41" ht="15">
      <c r="Y5" s="157"/>
      <c r="Z5" s="157"/>
      <c r="AA5" s="157"/>
      <c r="AB5" s="157"/>
      <c r="AC5" s="157"/>
      <c r="AD5" s="157"/>
      <c r="AE5" s="157"/>
      <c r="AF5" s="157"/>
      <c r="AG5" s="157"/>
      <c r="AH5" s="157"/>
      <c r="AI5" s="157"/>
      <c r="AJ5" s="157"/>
      <c r="AK5" s="157"/>
      <c r="AL5" s="157"/>
      <c r="AM5" s="157"/>
      <c r="AN5" s="157"/>
      <c r="AO5" s="157"/>
    </row>
    <row r="6" spans="3:41" ht="12.75" customHeight="1">
      <c r="C6" s="158" t="s">
        <v>206</v>
      </c>
      <c r="D6" s="158" t="s">
        <v>207</v>
      </c>
      <c r="E6" s="158" t="s">
        <v>208</v>
      </c>
      <c r="F6" s="158" t="s">
        <v>167</v>
      </c>
      <c r="G6" s="158" t="s">
        <v>193</v>
      </c>
      <c r="H6" s="158" t="s">
        <v>131</v>
      </c>
      <c r="I6" s="158" t="s">
        <v>209</v>
      </c>
      <c r="J6" s="158" t="s">
        <v>165</v>
      </c>
      <c r="K6" s="158" t="s">
        <v>186</v>
      </c>
      <c r="L6" s="158" t="s">
        <v>202</v>
      </c>
      <c r="M6" s="158" t="s">
        <v>210</v>
      </c>
      <c r="N6" s="158" t="s">
        <v>211</v>
      </c>
      <c r="O6" s="158" t="s">
        <v>169</v>
      </c>
      <c r="P6" s="158" t="s">
        <v>200</v>
      </c>
      <c r="T6" t="s">
        <v>212</v>
      </c>
      <c r="U6" s="159">
        <v>0.896</v>
      </c>
      <c r="Y6" s="157"/>
      <c r="Z6" s="157"/>
      <c r="AA6" s="157"/>
      <c r="AB6" s="157"/>
      <c r="AC6" s="157"/>
      <c r="AD6" s="157"/>
      <c r="AE6" s="157"/>
      <c r="AF6" s="157"/>
      <c r="AG6" s="157"/>
      <c r="AH6" s="157"/>
      <c r="AI6" s="157"/>
      <c r="AJ6" s="157"/>
      <c r="AK6" s="157"/>
      <c r="AL6" s="157"/>
      <c r="AM6" s="157"/>
      <c r="AN6" s="157"/>
      <c r="AO6" s="157"/>
    </row>
    <row r="7" spans="3:41" ht="15">
      <c r="C7">
        <v>10252</v>
      </c>
      <c r="D7">
        <v>6124</v>
      </c>
      <c r="E7">
        <v>8275</v>
      </c>
      <c r="F7">
        <v>6685</v>
      </c>
      <c r="G7">
        <v>12158</v>
      </c>
      <c r="H7">
        <v>5263</v>
      </c>
      <c r="I7">
        <v>6714</v>
      </c>
      <c r="J7">
        <v>4376</v>
      </c>
      <c r="K7">
        <v>4603</v>
      </c>
      <c r="L7">
        <v>4210</v>
      </c>
      <c r="M7">
        <v>7906</v>
      </c>
      <c r="N7">
        <v>9079</v>
      </c>
      <c r="O7">
        <v>10857</v>
      </c>
      <c r="P7">
        <v>12118</v>
      </c>
      <c r="T7" t="s">
        <v>213</v>
      </c>
      <c r="U7" s="159">
        <v>0.054</v>
      </c>
      <c r="Y7" s="157"/>
      <c r="Z7" s="157"/>
      <c r="AA7" s="157"/>
      <c r="AB7" s="157"/>
      <c r="AC7" s="157"/>
      <c r="AD7" s="157"/>
      <c r="AE7" s="157"/>
      <c r="AF7" s="157"/>
      <c r="AG7" s="157"/>
      <c r="AH7" s="157"/>
      <c r="AI7" s="157"/>
      <c r="AJ7" s="157"/>
      <c r="AK7" s="157"/>
      <c r="AL7" s="157"/>
      <c r="AM7" s="157"/>
      <c r="AN7" s="157"/>
      <c r="AO7" s="157"/>
    </row>
    <row r="8" spans="20:41" ht="15">
      <c r="T8" t="s">
        <v>214</v>
      </c>
      <c r="U8" s="159">
        <v>0.018</v>
      </c>
      <c r="Y8" s="157"/>
      <c r="Z8" s="157"/>
      <c r="AA8" s="157"/>
      <c r="AB8" s="157"/>
      <c r="AC8" s="157"/>
      <c r="AD8" s="157"/>
      <c r="AE8" s="157"/>
      <c r="AF8" s="157"/>
      <c r="AG8" s="157"/>
      <c r="AH8" s="157"/>
      <c r="AI8" s="157"/>
      <c r="AJ8" s="157"/>
      <c r="AK8" s="157"/>
      <c r="AL8" s="157"/>
      <c r="AM8" s="157"/>
      <c r="AN8" s="157"/>
      <c r="AO8" s="157"/>
    </row>
    <row r="9" spans="20:41" ht="15">
      <c r="T9" t="s">
        <v>215</v>
      </c>
      <c r="U9" s="159">
        <v>0.032</v>
      </c>
      <c r="Y9" s="157"/>
      <c r="Z9" s="157"/>
      <c r="AA9" s="157"/>
      <c r="AB9" s="157"/>
      <c r="AC9" s="157"/>
      <c r="AD9" s="157"/>
      <c r="AE9" s="157"/>
      <c r="AF9" s="157"/>
      <c r="AG9" s="157"/>
      <c r="AH9" s="157"/>
      <c r="AI9" s="157"/>
      <c r="AJ9" s="157"/>
      <c r="AK9" s="157"/>
      <c r="AL9" s="157"/>
      <c r="AM9" s="157"/>
      <c r="AN9" s="157"/>
      <c r="AO9" s="157"/>
    </row>
    <row r="10" spans="25:41" ht="15">
      <c r="Y10" s="157"/>
      <c r="Z10" s="157"/>
      <c r="AA10" s="157"/>
      <c r="AB10" s="157"/>
      <c r="AC10" s="157"/>
      <c r="AD10" s="157"/>
      <c r="AE10" s="157"/>
      <c r="AF10" s="157"/>
      <c r="AG10" s="157"/>
      <c r="AH10" s="157"/>
      <c r="AI10" s="157"/>
      <c r="AJ10" s="157"/>
      <c r="AK10" s="157"/>
      <c r="AL10" s="157"/>
      <c r="AM10" s="157"/>
      <c r="AN10" s="157"/>
      <c r="AO10" s="157"/>
    </row>
    <row r="11" spans="25:41" ht="15">
      <c r="Y11" s="157"/>
      <c r="Z11" s="157"/>
      <c r="AA11" s="157"/>
      <c r="AB11" s="157"/>
      <c r="AC11" s="157"/>
      <c r="AD11" s="157"/>
      <c r="AE11" s="157"/>
      <c r="AF11" s="157"/>
      <c r="AG11" s="157"/>
      <c r="AH11" s="157"/>
      <c r="AI11" s="157"/>
      <c r="AJ11" s="157"/>
      <c r="AK11" s="157"/>
      <c r="AL11" s="157"/>
      <c r="AM11" s="157"/>
      <c r="AN11" s="157"/>
      <c r="AO11" s="157"/>
    </row>
    <row r="12" spans="25:41" ht="15">
      <c r="Y12" s="157"/>
      <c r="Z12" s="157"/>
      <c r="AA12" s="157"/>
      <c r="AB12" s="157"/>
      <c r="AC12" s="157"/>
      <c r="AD12" s="157"/>
      <c r="AE12" s="157"/>
      <c r="AF12" s="157"/>
      <c r="AG12" s="157"/>
      <c r="AH12" s="157"/>
      <c r="AI12" s="157"/>
      <c r="AJ12" s="157"/>
      <c r="AK12" s="157"/>
      <c r="AL12" s="157"/>
      <c r="AM12" s="157"/>
      <c r="AN12" s="157"/>
      <c r="AO12" s="157"/>
    </row>
    <row r="13" spans="20:41" ht="15">
      <c r="T13" t="s">
        <v>216</v>
      </c>
      <c r="Y13" s="157"/>
      <c r="Z13" s="157"/>
      <c r="AA13" s="157"/>
      <c r="AB13" s="157"/>
      <c r="AC13" s="157"/>
      <c r="AD13" s="157"/>
      <c r="AE13" s="157"/>
      <c r="AF13" s="157"/>
      <c r="AG13" s="157"/>
      <c r="AH13" s="157"/>
      <c r="AI13" s="157"/>
      <c r="AJ13" s="157"/>
      <c r="AK13" s="157"/>
      <c r="AL13" s="157"/>
      <c r="AM13" s="157"/>
      <c r="AN13" s="157"/>
      <c r="AO13" s="157"/>
    </row>
    <row r="14" spans="25:41" ht="15">
      <c r="Y14" s="157"/>
      <c r="Z14" s="157"/>
      <c r="AA14" s="157"/>
      <c r="AB14" s="157"/>
      <c r="AC14" s="157"/>
      <c r="AD14" s="157"/>
      <c r="AE14" s="157"/>
      <c r="AF14" s="157"/>
      <c r="AG14" s="157"/>
      <c r="AH14" s="157"/>
      <c r="AI14" s="157"/>
      <c r="AJ14" s="157"/>
      <c r="AK14" s="157"/>
      <c r="AL14" s="157"/>
      <c r="AM14" s="157"/>
      <c r="AN14" s="157"/>
      <c r="AO14" s="157"/>
    </row>
    <row r="15" spans="3:41" ht="12.75" customHeight="1">
      <c r="C15" s="158" t="s">
        <v>206</v>
      </c>
      <c r="D15" s="158" t="s">
        <v>207</v>
      </c>
      <c r="E15" s="158" t="s">
        <v>208</v>
      </c>
      <c r="F15" s="158" t="s">
        <v>167</v>
      </c>
      <c r="G15" s="158" t="s">
        <v>193</v>
      </c>
      <c r="H15" s="158" t="s">
        <v>131</v>
      </c>
      <c r="I15" s="158" t="s">
        <v>209</v>
      </c>
      <c r="J15" s="158" t="s">
        <v>165</v>
      </c>
      <c r="K15" s="158" t="s">
        <v>186</v>
      </c>
      <c r="L15" s="158" t="s">
        <v>202</v>
      </c>
      <c r="M15" s="158" t="s">
        <v>210</v>
      </c>
      <c r="N15" s="158" t="s">
        <v>211</v>
      </c>
      <c r="O15" s="158" t="s">
        <v>169</v>
      </c>
      <c r="P15" s="158" t="s">
        <v>200</v>
      </c>
      <c r="T15" t="s">
        <v>217</v>
      </c>
      <c r="U15" s="160">
        <v>0.111</v>
      </c>
      <c r="Y15" s="157"/>
      <c r="Z15" s="157"/>
      <c r="AA15" s="157"/>
      <c r="AB15" s="157"/>
      <c r="AC15" s="157"/>
      <c r="AD15" s="157"/>
      <c r="AE15" s="157"/>
      <c r="AF15" s="157"/>
      <c r="AG15" s="157"/>
      <c r="AH15" s="157"/>
      <c r="AI15" s="157"/>
      <c r="AJ15" s="157"/>
      <c r="AK15" s="157"/>
      <c r="AL15" s="157"/>
      <c r="AM15" s="157"/>
      <c r="AN15" s="157"/>
      <c r="AO15" s="157"/>
    </row>
    <row r="16" spans="2:41" ht="15">
      <c r="B16" t="s">
        <v>218</v>
      </c>
      <c r="C16">
        <v>858</v>
      </c>
      <c r="D16">
        <v>466</v>
      </c>
      <c r="E16">
        <v>357</v>
      </c>
      <c r="F16">
        <v>447</v>
      </c>
      <c r="G16">
        <v>570</v>
      </c>
      <c r="H16">
        <v>305</v>
      </c>
      <c r="I16">
        <v>407</v>
      </c>
      <c r="J16">
        <v>250</v>
      </c>
      <c r="K16">
        <v>289</v>
      </c>
      <c r="L16">
        <v>225</v>
      </c>
      <c r="M16">
        <v>749</v>
      </c>
      <c r="N16">
        <v>602</v>
      </c>
      <c r="O16">
        <v>545</v>
      </c>
      <c r="P16">
        <v>717</v>
      </c>
      <c r="T16" t="s">
        <v>219</v>
      </c>
      <c r="U16" s="159">
        <v>0.363</v>
      </c>
      <c r="Y16" s="157"/>
      <c r="Z16" s="157"/>
      <c r="AA16" s="157"/>
      <c r="AB16" s="157"/>
      <c r="AC16" s="157"/>
      <c r="AD16" s="157"/>
      <c r="AE16" s="157"/>
      <c r="AF16" s="157"/>
      <c r="AG16" s="157"/>
      <c r="AH16" s="157"/>
      <c r="AI16" s="157"/>
      <c r="AJ16" s="157"/>
      <c r="AK16" s="157"/>
      <c r="AL16" s="157"/>
      <c r="AM16" s="157"/>
      <c r="AN16" s="157"/>
      <c r="AO16" s="157"/>
    </row>
    <row r="17" spans="2:41" ht="15">
      <c r="B17" t="s">
        <v>220</v>
      </c>
      <c r="C17">
        <v>639</v>
      </c>
      <c r="D17">
        <v>367</v>
      </c>
      <c r="E17">
        <v>514</v>
      </c>
      <c r="F17">
        <v>397</v>
      </c>
      <c r="G17">
        <v>898</v>
      </c>
      <c r="H17">
        <v>267</v>
      </c>
      <c r="I17">
        <v>440</v>
      </c>
      <c r="J17">
        <v>295</v>
      </c>
      <c r="K17">
        <v>326</v>
      </c>
      <c r="L17">
        <v>189</v>
      </c>
      <c r="M17">
        <v>641</v>
      </c>
      <c r="N17">
        <v>538</v>
      </c>
      <c r="O17">
        <v>625</v>
      </c>
      <c r="P17">
        <v>850</v>
      </c>
      <c r="T17" t="s">
        <v>221</v>
      </c>
      <c r="U17" s="159">
        <v>0.103</v>
      </c>
      <c r="Y17" s="157"/>
      <c r="Z17" s="157"/>
      <c r="AA17" s="157"/>
      <c r="AB17" s="157"/>
      <c r="AC17" s="157"/>
      <c r="AD17" s="157"/>
      <c r="AE17" s="157"/>
      <c r="AF17" s="157"/>
      <c r="AG17" s="157"/>
      <c r="AH17" s="157"/>
      <c r="AI17" s="157"/>
      <c r="AJ17" s="157"/>
      <c r="AK17" s="157"/>
      <c r="AL17" s="157"/>
      <c r="AM17" s="157"/>
      <c r="AN17" s="157"/>
      <c r="AO17" s="157"/>
    </row>
    <row r="18" spans="20:41" ht="15">
      <c r="T18" t="s">
        <v>222</v>
      </c>
      <c r="U18" s="159">
        <v>0.41</v>
      </c>
      <c r="Y18" s="157"/>
      <c r="Z18" s="157"/>
      <c r="AA18" s="157"/>
      <c r="AB18" s="157"/>
      <c r="AC18" s="157"/>
      <c r="AD18" s="157"/>
      <c r="AE18" s="157"/>
      <c r="AF18" s="157"/>
      <c r="AG18" s="157"/>
      <c r="AH18" s="157"/>
      <c r="AI18" s="157"/>
      <c r="AJ18" s="157"/>
      <c r="AK18" s="157"/>
      <c r="AL18" s="157"/>
      <c r="AM18" s="157"/>
      <c r="AN18" s="157"/>
      <c r="AO18" s="157"/>
    </row>
    <row r="19" spans="20:41" ht="15">
      <c r="T19" t="s">
        <v>223</v>
      </c>
      <c r="U19" s="161">
        <v>0.02</v>
      </c>
      <c r="Y19" s="157"/>
      <c r="Z19" s="157"/>
      <c r="AA19" s="157"/>
      <c r="AB19" s="157"/>
      <c r="AC19" s="157"/>
      <c r="AD19" s="157"/>
      <c r="AE19" s="157"/>
      <c r="AF19" s="157"/>
      <c r="AG19" s="157"/>
      <c r="AH19" s="157"/>
      <c r="AI19" s="157"/>
      <c r="AJ19" s="157"/>
      <c r="AK19" s="157"/>
      <c r="AL19" s="157"/>
      <c r="AM19" s="157"/>
      <c r="AN19" s="157"/>
      <c r="AO19" s="157"/>
    </row>
    <row r="20" spans="25:41" ht="15">
      <c r="Y20" s="157"/>
      <c r="Z20" s="157"/>
      <c r="AA20" s="157"/>
      <c r="AB20" s="157"/>
      <c r="AC20" s="157"/>
      <c r="AD20" s="157"/>
      <c r="AE20" s="157"/>
      <c r="AF20" s="157"/>
      <c r="AG20" s="157"/>
      <c r="AH20" s="157"/>
      <c r="AI20" s="157"/>
      <c r="AJ20" s="157"/>
      <c r="AK20" s="157"/>
      <c r="AL20" s="157"/>
      <c r="AM20" s="157"/>
      <c r="AN20" s="157"/>
      <c r="AO20" s="157"/>
    </row>
    <row r="21" spans="25:41" ht="15">
      <c r="Y21" s="157"/>
      <c r="Z21" s="157"/>
      <c r="AA21" s="157"/>
      <c r="AB21" s="157"/>
      <c r="AC21" s="157"/>
      <c r="AD21" s="157"/>
      <c r="AE21" s="157"/>
      <c r="AF21" s="157"/>
      <c r="AG21" s="157"/>
      <c r="AH21" s="157"/>
      <c r="AI21" s="157"/>
      <c r="AJ21" s="157"/>
      <c r="AK21" s="157"/>
      <c r="AL21" s="157"/>
      <c r="AM21" s="157"/>
      <c r="AN21" s="157"/>
      <c r="AO21" s="157"/>
    </row>
    <row r="22" spans="25:41" ht="15">
      <c r="Y22" s="157"/>
      <c r="Z22" s="157"/>
      <c r="AA22" s="157"/>
      <c r="AB22" s="157"/>
      <c r="AC22" s="157"/>
      <c r="AD22" s="157"/>
      <c r="AE22" s="157"/>
      <c r="AF22" s="157"/>
      <c r="AG22" s="157"/>
      <c r="AH22" s="157"/>
      <c r="AI22" s="157"/>
      <c r="AJ22" s="157"/>
      <c r="AK22" s="157"/>
      <c r="AL22" s="157"/>
      <c r="AM22" s="157"/>
      <c r="AN22" s="157"/>
      <c r="AO22" s="157"/>
    </row>
    <row r="23" spans="25:41" ht="15">
      <c r="Y23" s="157"/>
      <c r="Z23" s="157"/>
      <c r="AA23" s="157"/>
      <c r="AB23" s="157"/>
      <c r="AC23" s="157"/>
      <c r="AD23" s="157"/>
      <c r="AE23" s="157"/>
      <c r="AF23" s="157"/>
      <c r="AG23" s="157"/>
      <c r="AH23" s="157"/>
      <c r="AI23" s="157"/>
      <c r="AJ23" s="157"/>
      <c r="AK23" s="157"/>
      <c r="AL23" s="157"/>
      <c r="AM23" s="157"/>
      <c r="AN23" s="157"/>
      <c r="AO23" s="157"/>
    </row>
    <row r="24" spans="25:41" ht="15">
      <c r="Y24" s="157"/>
      <c r="Z24" s="157"/>
      <c r="AA24" s="157"/>
      <c r="AB24" s="157"/>
      <c r="AC24" s="157"/>
      <c r="AD24" s="157"/>
      <c r="AE24" s="157"/>
      <c r="AF24" s="157"/>
      <c r="AG24" s="157"/>
      <c r="AH24" s="157"/>
      <c r="AI24" s="157"/>
      <c r="AJ24" s="157"/>
      <c r="AK24" s="157"/>
      <c r="AL24" s="157"/>
      <c r="AM24" s="157"/>
      <c r="AN24" s="157"/>
      <c r="AO24" s="157"/>
    </row>
    <row r="25" spans="25:41" ht="15">
      <c r="Y25" s="157"/>
      <c r="Z25" s="157"/>
      <c r="AA25" s="157"/>
      <c r="AB25" s="157"/>
      <c r="AC25" s="157"/>
      <c r="AD25" s="157"/>
      <c r="AE25" s="157"/>
      <c r="AF25" s="157"/>
      <c r="AG25" s="157"/>
      <c r="AH25" s="157"/>
      <c r="AI25" s="157"/>
      <c r="AJ25" s="157"/>
      <c r="AK25" s="157"/>
      <c r="AL25" s="157"/>
      <c r="AM25" s="157"/>
      <c r="AN25" s="157"/>
      <c r="AO25" s="157"/>
    </row>
    <row r="26" spans="25:41" ht="15">
      <c r="Y26" s="157"/>
      <c r="Z26" s="157"/>
      <c r="AA26" s="157"/>
      <c r="AB26" s="157"/>
      <c r="AC26" s="157"/>
      <c r="AD26" s="157"/>
      <c r="AE26" s="157"/>
      <c r="AF26" s="157"/>
      <c r="AG26" s="157"/>
      <c r="AH26" s="157"/>
      <c r="AI26" s="157"/>
      <c r="AJ26" s="157"/>
      <c r="AK26" s="157"/>
      <c r="AL26" s="157"/>
      <c r="AM26" s="157"/>
      <c r="AN26" s="157"/>
      <c r="AO26" s="157"/>
    </row>
    <row r="27" spans="25:41" ht="15">
      <c r="Y27" s="157"/>
      <c r="Z27" s="157"/>
      <c r="AA27" s="157"/>
      <c r="AB27" s="157"/>
      <c r="AC27" s="157"/>
      <c r="AD27" s="157"/>
      <c r="AE27" s="157"/>
      <c r="AF27" s="157"/>
      <c r="AG27" s="157"/>
      <c r="AH27" s="157"/>
      <c r="AI27" s="157"/>
      <c r="AJ27" s="157"/>
      <c r="AK27" s="157"/>
      <c r="AL27" s="157"/>
      <c r="AM27" s="157"/>
      <c r="AN27" s="157"/>
      <c r="AO27" s="157"/>
    </row>
    <row r="28" spans="25:41" ht="15">
      <c r="Y28" s="157"/>
      <c r="Z28" s="157"/>
      <c r="AA28" s="157"/>
      <c r="AB28" s="157"/>
      <c r="AC28" s="157"/>
      <c r="AD28" s="157"/>
      <c r="AE28" s="157"/>
      <c r="AF28" s="157"/>
      <c r="AG28" s="157"/>
      <c r="AH28" s="157"/>
      <c r="AI28" s="157"/>
      <c r="AJ28" s="157"/>
      <c r="AK28" s="157"/>
      <c r="AL28" s="157"/>
      <c r="AM28" s="157"/>
      <c r="AN28" s="157"/>
      <c r="AO28" s="157"/>
    </row>
    <row r="29" spans="25:41" ht="15">
      <c r="Y29" s="157"/>
      <c r="Z29" s="157"/>
      <c r="AA29" s="157"/>
      <c r="AB29" s="157"/>
      <c r="AC29" s="157"/>
      <c r="AD29" s="157"/>
      <c r="AE29" s="157"/>
      <c r="AF29" s="157"/>
      <c r="AG29" s="157"/>
      <c r="AH29" s="157"/>
      <c r="AI29" s="157"/>
      <c r="AJ29" s="157"/>
      <c r="AK29" s="157"/>
      <c r="AL29" s="157"/>
      <c r="AM29" s="157"/>
      <c r="AN29" s="157"/>
      <c r="AO29" s="157"/>
    </row>
    <row r="30" spans="25:41" ht="15">
      <c r="Y30" s="157"/>
      <c r="Z30" s="157"/>
      <c r="AA30" s="157"/>
      <c r="AB30" s="157"/>
      <c r="AC30" s="157"/>
      <c r="AD30" s="157"/>
      <c r="AE30" s="157"/>
      <c r="AF30" s="157"/>
      <c r="AG30" s="157"/>
      <c r="AH30" s="157"/>
      <c r="AI30" s="157"/>
      <c r="AJ30" s="157"/>
      <c r="AK30" s="157"/>
      <c r="AL30" s="157"/>
      <c r="AM30" s="157"/>
      <c r="AN30" s="157"/>
      <c r="AO30" s="157"/>
    </row>
    <row r="31" spans="25:41" ht="15">
      <c r="Y31" s="157"/>
      <c r="Z31" s="157"/>
      <c r="AA31" s="157"/>
      <c r="AB31" s="157"/>
      <c r="AC31" s="157"/>
      <c r="AD31" s="157"/>
      <c r="AE31" s="157"/>
      <c r="AF31" s="157"/>
      <c r="AG31" s="157"/>
      <c r="AH31" s="157"/>
      <c r="AI31" s="157"/>
      <c r="AJ31" s="157"/>
      <c r="AK31" s="157"/>
      <c r="AL31" s="157"/>
      <c r="AM31" s="157"/>
      <c r="AN31" s="157"/>
      <c r="AO31" s="157"/>
    </row>
    <row r="32" spans="25:41" ht="15">
      <c r="Y32" s="157"/>
      <c r="Z32" s="157"/>
      <c r="AA32" s="157"/>
      <c r="AB32" s="157"/>
      <c r="AC32" s="157"/>
      <c r="AD32" s="157"/>
      <c r="AE32" s="157"/>
      <c r="AF32" s="157"/>
      <c r="AG32" s="157"/>
      <c r="AH32" s="157"/>
      <c r="AI32" s="157"/>
      <c r="AJ32" s="157"/>
      <c r="AK32" s="157"/>
      <c r="AL32" s="157"/>
      <c r="AM32" s="157"/>
      <c r="AN32" s="157"/>
      <c r="AO32" s="157"/>
    </row>
    <row r="33" spans="25:41" ht="15">
      <c r="Y33" s="157"/>
      <c r="Z33" s="157"/>
      <c r="AA33" s="157"/>
      <c r="AB33" s="157"/>
      <c r="AC33" s="157"/>
      <c r="AD33" s="157"/>
      <c r="AE33" s="157"/>
      <c r="AF33" s="157"/>
      <c r="AG33" s="157"/>
      <c r="AH33" s="157"/>
      <c r="AI33" s="157"/>
      <c r="AJ33" s="157"/>
      <c r="AK33" s="157"/>
      <c r="AL33" s="157"/>
      <c r="AM33" s="157"/>
      <c r="AN33" s="157"/>
      <c r="AO33" s="157"/>
    </row>
    <row r="34" spans="25:41" ht="15">
      <c r="Y34" s="157"/>
      <c r="Z34" s="157"/>
      <c r="AA34" s="157"/>
      <c r="AB34" s="157"/>
      <c r="AC34" s="157"/>
      <c r="AD34" s="157"/>
      <c r="AE34" s="157"/>
      <c r="AF34" s="157"/>
      <c r="AG34" s="157"/>
      <c r="AH34" s="157"/>
      <c r="AI34" s="157"/>
      <c r="AJ34" s="157"/>
      <c r="AK34" s="157"/>
      <c r="AL34" s="157"/>
      <c r="AM34" s="157"/>
      <c r="AN34" s="157"/>
      <c r="AO34" s="157"/>
    </row>
    <row r="35" spans="25:41" ht="15">
      <c r="Y35" s="157"/>
      <c r="Z35" s="157"/>
      <c r="AA35" s="157"/>
      <c r="AB35" s="157"/>
      <c r="AC35" s="157"/>
      <c r="AD35" s="157"/>
      <c r="AE35" s="157"/>
      <c r="AF35" s="157"/>
      <c r="AG35" s="157"/>
      <c r="AH35" s="157"/>
      <c r="AI35" s="157"/>
      <c r="AJ35" s="157"/>
      <c r="AK35" s="157"/>
      <c r="AL35" s="157"/>
      <c r="AM35" s="157"/>
      <c r="AN35" s="157"/>
      <c r="AO35" s="157"/>
    </row>
    <row r="36" spans="25:41" ht="15">
      <c r="Y36" s="157"/>
      <c r="Z36" s="157"/>
      <c r="AA36" s="157"/>
      <c r="AB36" s="157"/>
      <c r="AC36" s="157"/>
      <c r="AD36" s="157"/>
      <c r="AE36" s="157"/>
      <c r="AF36" s="157"/>
      <c r="AG36" s="157"/>
      <c r="AH36" s="157"/>
      <c r="AI36" s="157"/>
      <c r="AJ36" s="157"/>
      <c r="AK36" s="157"/>
      <c r="AL36" s="157"/>
      <c r="AM36" s="157"/>
      <c r="AN36" s="157"/>
      <c r="AO36" s="157"/>
    </row>
    <row r="37" spans="25:41" ht="15">
      <c r="Y37" s="157"/>
      <c r="Z37" s="157"/>
      <c r="AA37" s="157"/>
      <c r="AB37" s="157"/>
      <c r="AC37" s="157"/>
      <c r="AD37" s="157"/>
      <c r="AE37" s="157"/>
      <c r="AF37" s="157"/>
      <c r="AG37" s="157"/>
      <c r="AH37" s="157"/>
      <c r="AI37" s="157"/>
      <c r="AJ37" s="157"/>
      <c r="AK37" s="157"/>
      <c r="AL37" s="157"/>
      <c r="AM37" s="157"/>
      <c r="AN37" s="157"/>
      <c r="AO37" s="157"/>
    </row>
    <row r="38" spans="25:41" ht="15">
      <c r="Y38" s="157"/>
      <c r="Z38" s="157"/>
      <c r="AA38" s="157"/>
      <c r="AB38" s="157"/>
      <c r="AC38" s="157"/>
      <c r="AD38" s="157"/>
      <c r="AE38" s="157"/>
      <c r="AF38" s="157"/>
      <c r="AG38" s="157"/>
      <c r="AH38" s="157"/>
      <c r="AI38" s="157"/>
      <c r="AJ38" s="157"/>
      <c r="AK38" s="157"/>
      <c r="AL38" s="157"/>
      <c r="AM38" s="157"/>
      <c r="AN38" s="157"/>
      <c r="AO38" s="157"/>
    </row>
    <row r="39" spans="25:41" ht="15">
      <c r="Y39" s="157"/>
      <c r="Z39" s="157"/>
      <c r="AA39" s="157"/>
      <c r="AB39" s="157"/>
      <c r="AC39" s="157"/>
      <c r="AD39" s="157"/>
      <c r="AE39" s="157"/>
      <c r="AF39" s="157"/>
      <c r="AG39" s="157"/>
      <c r="AH39" s="157"/>
      <c r="AI39" s="157"/>
      <c r="AJ39" s="157"/>
      <c r="AK39" s="157"/>
      <c r="AL39" s="157"/>
      <c r="AM39" s="157"/>
      <c r="AN39" s="157"/>
      <c r="AO39" s="157"/>
    </row>
    <row r="40" spans="25:41" ht="15">
      <c r="Y40" s="157"/>
      <c r="Z40" s="157"/>
      <c r="AA40" s="157"/>
      <c r="AB40" s="157"/>
      <c r="AC40" s="157"/>
      <c r="AD40" s="157"/>
      <c r="AE40" s="157"/>
      <c r="AF40" s="157"/>
      <c r="AG40" s="157"/>
      <c r="AH40" s="157"/>
      <c r="AI40" s="157"/>
      <c r="AJ40" s="157"/>
      <c r="AK40" s="157"/>
      <c r="AL40" s="157"/>
      <c r="AM40" s="157"/>
      <c r="AN40" s="157"/>
      <c r="AO40" s="157"/>
    </row>
    <row r="41" spans="25:41" ht="15">
      <c r="Y41" s="157"/>
      <c r="Z41" s="157"/>
      <c r="AA41" s="157"/>
      <c r="AB41" s="157"/>
      <c r="AC41" s="157"/>
      <c r="AD41" s="157"/>
      <c r="AE41" s="157"/>
      <c r="AF41" s="157"/>
      <c r="AG41" s="157"/>
      <c r="AH41" s="157"/>
      <c r="AI41" s="157"/>
      <c r="AJ41" s="157"/>
      <c r="AK41" s="157"/>
      <c r="AL41" s="157"/>
      <c r="AM41" s="157"/>
      <c r="AN41" s="157"/>
      <c r="AO41" s="157"/>
    </row>
    <row r="42" spans="25:41" ht="15">
      <c r="Y42" s="157"/>
      <c r="Z42" s="157"/>
      <c r="AA42" s="157"/>
      <c r="AB42" s="157"/>
      <c r="AC42" s="157"/>
      <c r="AD42" s="157"/>
      <c r="AE42" s="157"/>
      <c r="AF42" s="157"/>
      <c r="AG42" s="157"/>
      <c r="AH42" s="157"/>
      <c r="AI42" s="157"/>
      <c r="AJ42" s="157"/>
      <c r="AK42" s="157"/>
      <c r="AL42" s="157"/>
      <c r="AM42" s="157"/>
      <c r="AN42" s="157"/>
      <c r="AO42" s="157"/>
    </row>
    <row r="43" spans="25:41" ht="15">
      <c r="Y43" s="157"/>
      <c r="Z43" s="157"/>
      <c r="AA43" s="157"/>
      <c r="AB43" s="157"/>
      <c r="AC43" s="157"/>
      <c r="AD43" s="157"/>
      <c r="AE43" s="157"/>
      <c r="AF43" s="157"/>
      <c r="AG43" s="157"/>
      <c r="AH43" s="157"/>
      <c r="AI43" s="157"/>
      <c r="AJ43" s="157"/>
      <c r="AK43" s="157"/>
      <c r="AL43" s="157"/>
      <c r="AM43" s="157"/>
      <c r="AN43" s="157"/>
      <c r="AO43" s="157"/>
    </row>
    <row r="44" spans="25:41" ht="15">
      <c r="Y44" s="157"/>
      <c r="Z44" s="157"/>
      <c r="AA44" s="157"/>
      <c r="AB44" s="157"/>
      <c r="AC44" s="157"/>
      <c r="AD44" s="157"/>
      <c r="AE44" s="157"/>
      <c r="AF44" s="157"/>
      <c r="AG44" s="157"/>
      <c r="AH44" s="157"/>
      <c r="AI44" s="157"/>
      <c r="AJ44" s="157"/>
      <c r="AK44" s="157"/>
      <c r="AL44" s="157"/>
      <c r="AM44" s="157"/>
      <c r="AN44" s="157"/>
      <c r="AO44" s="157"/>
    </row>
    <row r="45" spans="25:41" ht="15">
      <c r="Y45" s="157"/>
      <c r="Z45" s="157"/>
      <c r="AA45" s="157"/>
      <c r="AB45" s="157"/>
      <c r="AC45" s="157"/>
      <c r="AD45" s="157"/>
      <c r="AE45" s="157"/>
      <c r="AF45" s="157"/>
      <c r="AG45" s="157"/>
      <c r="AH45" s="157"/>
      <c r="AI45" s="157"/>
      <c r="AJ45" s="157"/>
      <c r="AK45" s="157"/>
      <c r="AL45" s="157"/>
      <c r="AM45" s="157"/>
      <c r="AN45" s="157"/>
      <c r="AO45" s="157"/>
    </row>
  </sheetData>
  <sheetProtection password="C784" sheet="1" objects="1" scenarios="1"/>
  <printOptions horizontalCentered="1" verticalCentered="1"/>
  <pageMargins left="0" right="0" top="0" bottom="0" header="0" footer="0"/>
  <pageSetup fitToHeight="1" fitToWidth="1" orientation="landscape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Talarczyk Dorota</dc:creator>
  <cp:keywords/>
  <dc:description/>
  <cp:lastModifiedBy>mj</cp:lastModifiedBy>
  <dcterms:created xsi:type="dcterms:W3CDTF">2002-03-21T08:18:25Z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