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Struktura bezroboci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1">'Gminy'!$A$1:$N$39</definedName>
    <definedName name="_xlnm.Print_Area" localSheetId="0">'Struktura bezrobocia'!$C$40:$S$72</definedName>
  </definedNames>
  <calcPr fullCalcOnLoad="1"/>
</workbook>
</file>

<file path=xl/sharedStrings.xml><?xml version="1.0" encoding="utf-8"?>
<sst xmlns="http://schemas.openxmlformats.org/spreadsheetml/2006/main" count="394" uniqueCount="225">
  <si>
    <t>Liczba  bezrobotnych w układzie Powiatowych Urzędów Pracy i gmin woj. lubuskiego zarejestrowanych</t>
  </si>
  <si>
    <t>na koniec sierpnia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</si>
  <si>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</si>
  <si>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</si>
  <si>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</si>
  <si>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</si>
  <si>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</si>
  <si>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</si>
  <si>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</si>
  <si>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</si>
  <si>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</si>
  <si>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</si>
  <si>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</si>
  <si>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</si>
  <si>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</si>
  <si>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</si>
  <si>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</si>
  <si>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</si>
  <si>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</si>
  <si>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</si>
  <si>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</si>
  <si>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</si>
  <si>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</si>
  <si>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</si>
  <si>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</si>
  <si>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</si>
  <si>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</si>
  <si>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</si>
  <si>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6.</t>
  </si>
  <si>
    <t>Lubiszyn</t>
  </si>
  <si>
    <t>V.</t>
  </si>
  <si>
    <t>SŁUBICE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</si>
  <si>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</si>
  <si>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</si>
  <si>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</si>
  <si>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</si>
  <si>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</si>
  <si>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</si>
  <si>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</si>
  <si>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</si>
  <si>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</si>
  <si>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</si>
  <si>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</si>
  <si>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</si>
  <si>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</si>
  <si>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</si>
  <si>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</si>
  <si>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</si>
  <si>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</si>
  <si>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</si>
  <si>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</si>
  <si>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</si>
  <si>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ŻAGAŃ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</si>
  <si>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</si>
  <si>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</si>
  <si>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</si>
  <si>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</si>
  <si>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</si>
  <si>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</si>
  <si>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</si>
  <si>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</si>
  <si>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</si>
  <si>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</si>
  <si>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</si>
  <si>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</si>
  <si>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</si>
  <si>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</si>
  <si>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MIĘDZYRZECZ</t>
  </si>
  <si>
    <t>Szprotawa</t>
  </si>
  <si>
    <t>Bledzew</t>
  </si>
  <si>
    <t>VII.</t>
  </si>
  <si>
    <t>SULĘCIN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</si>
  <si>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</si>
  <si>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</si>
  <si>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</si>
  <si>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</si>
  <si>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</si>
  <si>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</si>
  <si>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</si>
  <si>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</si>
  <si>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</si>
  <si>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</si>
  <si>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</si>
  <si>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ŻARY</t>
  </si>
  <si>
    <t>Trzciel</t>
  </si>
  <si>
    <t>Torzym</t>
  </si>
  <si>
    <t>Brody</t>
  </si>
  <si>
    <t>Jasień</t>
  </si>
  <si>
    <t>IV</t>
  </si>
  <si>
    <t>NOWA SÓL</t>
  </si>
  <si>
    <t>VIII.</t>
  </si>
  <si>
    <t>ŚWIEBODZIN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</si>
  <si>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</si>
  <si>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</si>
  <si>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</si>
  <si>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</si>
  <si>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</si>
  <si>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</si>
  <si>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</si>
  <si>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3.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</si>
  <si>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</si>
  <si>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</si>
  <si>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</si>
  <si>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</si>
  <si>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</si>
  <si>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</si>
  <si>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</si>
  <si>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</si>
  <si>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</si>
  <si>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</si>
  <si>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</si>
  <si>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</si>
  <si>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</si>
  <si>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</si>
  <si>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</si>
  <si>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</si>
  <si>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</si>
  <si>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</si>
  <si>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SIERPNIU 2001 r.   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</si>
  <si>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</si>
  <si>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</si>
  <si>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</si>
  <si>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</si>
  <si>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</si>
  <si>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</si>
  <si>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</si>
  <si>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</si>
  <si>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</si>
  <si>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</si>
  <si>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</si>
  <si>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</si>
  <si>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</si>
  <si>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</si>
  <si>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</si>
  <si>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</si>
  <si>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</si>
  <si>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</si>
  <si>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</si>
  <si>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</si>
  <si>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</si>
  <si>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</si>
  <si>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</si>
  <si>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</si>
  <si>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</si>
  <si>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</si>
  <si>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</si>
  <si>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</si>
  <si>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</si>
  <si>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</si>
  <si>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</si>
  <si>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</si>
  <si>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</si>
  <si>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</si>
  <si>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</si>
  <si>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</si>
  <si>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</si>
  <si>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</si>
  <si>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</si>
  <si>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</si>
  <si>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</si>
  <si>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>o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</si>
  <si>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</si>
  <si>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</si>
  <si>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</si>
  <si>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</si>
  <si>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</si>
  <si>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</si>
  <si>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</si>
  <si>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</si>
  <si>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</si>
  <si>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</si>
  <si>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</si>
  <si>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</si>
  <si>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</si>
  <si>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</si>
  <si>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</si>
  <si>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</si>
  <si>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</si>
  <si>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</si>
  <si>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</si>
  <si>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</si>
  <si>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</si>
  <si>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</si>
  <si>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</si>
  <si>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</si>
  <si>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</si>
  <si>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</si>
  <si>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</si>
  <si>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</si>
  <si>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</si>
  <si>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</si>
  <si>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</si>
  <si>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</si>
  <si>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</si>
  <si>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</si>
  <si>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</si>
  <si>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</si>
  <si>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</si>
  <si>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</si>
  <si>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</si>
  <si>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w PUP Międzyrzecz w refundacji składki ZUS w stosunku do 2 osób pracodawca się wycofał narastająco było 5 korekta na 3 os.</t>
  </si>
  <si>
    <t>w PUP Żagań w refundacji składki ZUS w stosunku do 2 osób pracodawca się wycofał narastająco było 3 korekta na 1 os.</t>
  </si>
  <si>
    <t>w PUP Zielona Góra skorygowano liczbę skierowanych na roboty publiczne dla absolwentów z 1 na 0 (narastająco)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</si>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</sst>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00"/>
    <numFmt numFmtId="167" formatCode="0.0000"/>
  </numFmts>
  <fonts count="4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6"/>
      <name val="Times New Roman"/>
      <family val="1"/>
    </font>
    <font>
      <b/>
      <sz val="10"/>
      <name val="Arial Narrow"/>
      <family val="2"/>
    </font>
    <font>
      <b/>
      <sz val="18"/>
      <name val="Arial"/>
      <family val="2"/>
    </font>
    <font>
      <sz val="8"/>
      <name val="Arial CE"/>
      <family val="2"/>
    </font>
    <font>
      <sz val="4.75"/>
      <name val="Arial CE"/>
      <family val="2"/>
    </font>
    <font>
      <sz val="5.75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b/>
      <sz val="5.25"/>
      <name val="Arial CE"/>
      <family val="2"/>
    </font>
    <font>
      <b/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164" fontId="5" fillId="0" borderId="8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2" fontId="20" fillId="0" borderId="24" xfId="0" applyNumberFormat="1" applyFont="1" applyFill="1" applyBorder="1" applyAlignment="1">
      <alignment horizontal="center" vertical="center"/>
    </xf>
    <xf numFmtId="2" fontId="20" fillId="0" borderId="25" xfId="0" applyNumberFormat="1" applyFont="1" applyFill="1" applyBorder="1" applyAlignment="1">
      <alignment horizontal="center" vertical="center"/>
    </xf>
    <xf numFmtId="2" fontId="20" fillId="2" borderId="16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/>
    </xf>
    <xf numFmtId="0" fontId="21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center" vertical="center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165" fontId="22" fillId="0" borderId="27" xfId="0" applyNumberFormat="1" applyFont="1" applyBorder="1" applyAlignment="1">
      <alignment horizontal="center" vertical="center" wrapText="1"/>
    </xf>
    <xf numFmtId="165" fontId="22" fillId="0" borderId="27" xfId="0" applyNumberFormat="1" applyFont="1" applyFill="1" applyBorder="1" applyAlignment="1">
      <alignment horizontal="center" vertical="center" wrapText="1"/>
    </xf>
    <xf numFmtId="165" fontId="22" fillId="0" borderId="28" xfId="0" applyNumberFormat="1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165" fontId="23" fillId="0" borderId="27" xfId="0" applyNumberFormat="1" applyFont="1" applyBorder="1" applyAlignment="1">
      <alignment horizontal="center" vertical="center" wrapText="1"/>
    </xf>
    <xf numFmtId="165" fontId="23" fillId="0" borderId="27" xfId="0" applyNumberFormat="1" applyFont="1" applyFill="1" applyBorder="1" applyAlignment="1">
      <alignment horizontal="center" vertical="center" wrapText="1"/>
    </xf>
    <xf numFmtId="165" fontId="23" fillId="0" borderId="28" xfId="0" applyNumberFormat="1" applyFont="1" applyFill="1" applyBorder="1" applyAlignment="1">
      <alignment horizontal="center" vertical="center" wrapText="1"/>
    </xf>
    <xf numFmtId="165" fontId="20" fillId="0" borderId="16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8" fillId="0" borderId="37" xfId="0" applyFont="1" applyBorder="1" applyAlignment="1">
      <alignment/>
    </xf>
    <xf numFmtId="165" fontId="21" fillId="0" borderId="28" xfId="0" applyNumberFormat="1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9" xfId="0" applyFont="1" applyBorder="1" applyAlignment="1">
      <alignment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165" fontId="22" fillId="0" borderId="28" xfId="0" applyNumberFormat="1" applyFont="1" applyBorder="1" applyAlignment="1">
      <alignment horizontal="center" vertical="center" wrapText="1"/>
    </xf>
    <xf numFmtId="165" fontId="22" fillId="0" borderId="5" xfId="0" applyNumberFormat="1" applyFont="1" applyBorder="1" applyAlignment="1">
      <alignment horizontal="center" vertical="center" wrapText="1"/>
    </xf>
    <xf numFmtId="165" fontId="22" fillId="0" borderId="5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/>
    </xf>
    <xf numFmtId="165" fontId="22" fillId="0" borderId="32" xfId="0" applyNumberFormat="1" applyFont="1" applyBorder="1" applyAlignment="1">
      <alignment horizontal="center" vertical="center" wrapText="1"/>
    </xf>
    <xf numFmtId="165" fontId="22" fillId="0" borderId="32" xfId="0" applyNumberFormat="1" applyFont="1" applyFill="1" applyBorder="1" applyAlignment="1">
      <alignment horizontal="center" vertical="center" wrapText="1"/>
    </xf>
    <xf numFmtId="165" fontId="22" fillId="0" borderId="41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 horizontal="right" vertical="top" wrapText="1"/>
    </xf>
    <xf numFmtId="0" fontId="28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8" fillId="0" borderId="28" xfId="0" applyFont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/>
    </xf>
    <xf numFmtId="0" fontId="18" fillId="0" borderId="40" xfId="0" applyFont="1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0" fillId="0" borderId="0" xfId="0" applyFont="1" applyFill="1" applyAlignment="1">
      <alignment horizontal="right"/>
    </xf>
    <xf numFmtId="0" fontId="19" fillId="0" borderId="51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52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25" fillId="0" borderId="51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11" fillId="0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9" fillId="0" borderId="36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35" xfId="0" applyFont="1" applyBorder="1" applyAlignment="1">
      <alignment vertical="center"/>
    </xf>
    <xf numFmtId="0" fontId="26" fillId="0" borderId="30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9" fillId="0" borderId="58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675"/>
          <c:w val="0.98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Wykresy!$C$7:$O$7</c:f>
              <c:numCache>
                <c:ptCount val="13"/>
                <c:pt idx="0">
                  <c:v>8547</c:v>
                </c:pt>
                <c:pt idx="1">
                  <c:v>5388</c:v>
                </c:pt>
                <c:pt idx="2">
                  <c:v>7501</c:v>
                </c:pt>
                <c:pt idx="3">
                  <c:v>5805</c:v>
                </c:pt>
                <c:pt idx="4">
                  <c:v>14774</c:v>
                </c:pt>
                <c:pt idx="5">
                  <c:v>4765</c:v>
                </c:pt>
                <c:pt idx="6">
                  <c:v>5868</c:v>
                </c:pt>
                <c:pt idx="7">
                  <c:v>3866</c:v>
                </c:pt>
                <c:pt idx="8">
                  <c:v>4266</c:v>
                </c:pt>
                <c:pt idx="9">
                  <c:v>6820</c:v>
                </c:pt>
                <c:pt idx="10">
                  <c:v>7927</c:v>
                </c:pt>
                <c:pt idx="11">
                  <c:v>9989</c:v>
                </c:pt>
                <c:pt idx="12">
                  <c:v>11029</c:v>
                </c:pt>
              </c:numCache>
            </c:numRef>
          </c:val>
        </c:ser>
        <c:axId val="26640455"/>
        <c:axId val="38437504"/>
      </c:barChart>
      <c:catAx>
        <c:axId val="2664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437504"/>
        <c:crosses val="autoZero"/>
        <c:auto val="1"/>
        <c:lblOffset val="100"/>
        <c:noMultiLvlLbl val="0"/>
      </c:catAx>
      <c:valAx>
        <c:axId val="384375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640455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75"/>
          <c:y val="0.3915"/>
          <c:w val="0.75725"/>
          <c:h val="0.44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87%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Wykresy!$T$6:$T$9</c:f>
              <c:numCache>
                <c:ptCount val="4"/>
                <c:pt idx="0">
                  <c:v>0.869</c:v>
                </c:pt>
                <c:pt idx="1">
                  <c:v>0.043</c:v>
                </c:pt>
                <c:pt idx="2">
                  <c:v>0.049</c:v>
                </c:pt>
                <c:pt idx="3">
                  <c:v>0.038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Wykresy!$C$16:$O$16</c:f>
              <c:numCache>
                <c:ptCount val="13"/>
                <c:pt idx="0">
                  <c:v>969</c:v>
                </c:pt>
                <c:pt idx="1">
                  <c:v>438</c:v>
                </c:pt>
                <c:pt idx="2">
                  <c:v>456</c:v>
                </c:pt>
                <c:pt idx="3">
                  <c:v>468</c:v>
                </c:pt>
                <c:pt idx="4">
                  <c:v>1062</c:v>
                </c:pt>
                <c:pt idx="5">
                  <c:v>330</c:v>
                </c:pt>
                <c:pt idx="6">
                  <c:v>410</c:v>
                </c:pt>
                <c:pt idx="7">
                  <c:v>215</c:v>
                </c:pt>
                <c:pt idx="8">
                  <c:v>390</c:v>
                </c:pt>
                <c:pt idx="9">
                  <c:v>637</c:v>
                </c:pt>
                <c:pt idx="10">
                  <c:v>555</c:v>
                </c:pt>
                <c:pt idx="11">
                  <c:v>674</c:v>
                </c:pt>
                <c:pt idx="12">
                  <c:v>920</c:v>
                </c:pt>
              </c:numCache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Wykresy!$C$17:$O$17</c:f>
              <c:numCache>
                <c:ptCount val="13"/>
                <c:pt idx="0">
                  <c:v>853</c:v>
                </c:pt>
                <c:pt idx="1">
                  <c:v>458</c:v>
                </c:pt>
                <c:pt idx="2">
                  <c:v>329</c:v>
                </c:pt>
                <c:pt idx="3">
                  <c:v>379</c:v>
                </c:pt>
                <c:pt idx="4">
                  <c:v>811</c:v>
                </c:pt>
                <c:pt idx="5">
                  <c:v>351</c:v>
                </c:pt>
                <c:pt idx="6">
                  <c:v>378</c:v>
                </c:pt>
                <c:pt idx="7">
                  <c:v>202</c:v>
                </c:pt>
                <c:pt idx="8">
                  <c:v>331</c:v>
                </c:pt>
                <c:pt idx="9">
                  <c:v>585</c:v>
                </c:pt>
                <c:pt idx="10">
                  <c:v>566</c:v>
                </c:pt>
                <c:pt idx="11">
                  <c:v>561</c:v>
                </c:pt>
                <c:pt idx="12">
                  <c:v>917</c:v>
                </c:pt>
              </c:numCache>
            </c:numRef>
          </c:val>
        </c:ser>
        <c:axId val="10393217"/>
        <c:axId val="26430090"/>
      </c:barChart>
      <c:catAx>
        <c:axId val="103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430090"/>
        <c:crosses val="autoZero"/>
        <c:auto val="1"/>
        <c:lblOffset val="100"/>
        <c:noMultiLvlLbl val="0"/>
      </c:catAx>
      <c:valAx>
        <c:axId val="264300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0393217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sierpnia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325"/>
          <c:w val="0.719"/>
          <c:h val="0.4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43%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Wykresy!$T$15:$T$19</c:f>
              <c:numCache>
                <c:ptCount val="5"/>
                <c:pt idx="0">
                  <c:v>0.144</c:v>
                </c:pt>
                <c:pt idx="1">
                  <c:v>0.432</c:v>
                </c:pt>
                <c:pt idx="2">
                  <c:v>0.102</c:v>
                </c:pt>
                <c:pt idx="3">
                  <c:v>0.307</c:v>
                </c:pt>
                <c:pt idx="4">
                  <c:v>0.015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R 2000"/>
      <sheetName val="IV (2)"/>
      <sheetName val="III (2)"/>
      <sheetName val="V (2)"/>
    </sheetNames>
    <sheetDataSet>
      <sheetData sheetId="6">
        <row r="33">
          <cell r="F33">
            <v>125</v>
          </cell>
          <cell r="G33">
            <v>79</v>
          </cell>
          <cell r="H33">
            <v>161</v>
          </cell>
          <cell r="I33">
            <v>90</v>
          </cell>
          <cell r="J33">
            <v>376</v>
          </cell>
          <cell r="K33">
            <v>149</v>
          </cell>
          <cell r="L33">
            <v>111</v>
          </cell>
          <cell r="M33">
            <v>49</v>
          </cell>
          <cell r="N33">
            <v>108</v>
          </cell>
          <cell r="O33">
            <v>149</v>
          </cell>
          <cell r="P33">
            <v>179</v>
          </cell>
          <cell r="Q33">
            <v>242</v>
          </cell>
          <cell r="R33">
            <v>419</v>
          </cell>
        </row>
        <row r="46">
          <cell r="F46">
            <v>43</v>
          </cell>
          <cell r="G46">
            <v>20</v>
          </cell>
          <cell r="H46">
            <v>52</v>
          </cell>
          <cell r="I46">
            <v>75</v>
          </cell>
          <cell r="J46">
            <v>41</v>
          </cell>
          <cell r="K46">
            <v>43</v>
          </cell>
          <cell r="L46">
            <v>88</v>
          </cell>
          <cell r="M46">
            <v>21</v>
          </cell>
          <cell r="N46">
            <v>25</v>
          </cell>
          <cell r="O46">
            <v>45</v>
          </cell>
          <cell r="P46">
            <v>73</v>
          </cell>
          <cell r="Q46">
            <v>62</v>
          </cell>
          <cell r="R46">
            <v>177</v>
          </cell>
        </row>
        <row r="48">
          <cell r="F48">
            <v>93</v>
          </cell>
          <cell r="G48">
            <v>90</v>
          </cell>
          <cell r="H48">
            <v>46</v>
          </cell>
          <cell r="I48">
            <v>109</v>
          </cell>
          <cell r="J48">
            <v>156</v>
          </cell>
          <cell r="K48">
            <v>72</v>
          </cell>
          <cell r="L48">
            <v>36</v>
          </cell>
          <cell r="M48">
            <v>106</v>
          </cell>
          <cell r="N48">
            <v>28</v>
          </cell>
          <cell r="O48">
            <v>29</v>
          </cell>
          <cell r="P48">
            <v>57</v>
          </cell>
          <cell r="Q48">
            <v>225</v>
          </cell>
          <cell r="R48">
            <v>71</v>
          </cell>
        </row>
        <row r="50">
          <cell r="F50">
            <v>25</v>
          </cell>
          <cell r="G50">
            <v>11</v>
          </cell>
          <cell r="H50">
            <v>110</v>
          </cell>
          <cell r="I50">
            <v>54</v>
          </cell>
          <cell r="J50">
            <v>183</v>
          </cell>
          <cell r="K50">
            <v>32</v>
          </cell>
          <cell r="L50">
            <v>55</v>
          </cell>
          <cell r="M50">
            <v>25</v>
          </cell>
          <cell r="N50">
            <v>22</v>
          </cell>
          <cell r="O50">
            <v>33</v>
          </cell>
          <cell r="P50">
            <v>28</v>
          </cell>
          <cell r="Q50">
            <v>244</v>
          </cell>
          <cell r="R50">
            <v>248</v>
          </cell>
        </row>
        <row r="52">
          <cell r="F52">
            <v>30</v>
          </cell>
          <cell r="G52">
            <v>15</v>
          </cell>
          <cell r="H52">
            <v>6</v>
          </cell>
          <cell r="I52">
            <v>5</v>
          </cell>
          <cell r="J52">
            <v>15</v>
          </cell>
          <cell r="K52">
            <v>4</v>
          </cell>
          <cell r="L52">
            <v>17</v>
          </cell>
          <cell r="M52">
            <v>7</v>
          </cell>
          <cell r="N52">
            <v>3</v>
          </cell>
          <cell r="O52">
            <v>11</v>
          </cell>
          <cell r="P52">
            <v>11</v>
          </cell>
          <cell r="Q52">
            <v>14</v>
          </cell>
          <cell r="R52">
            <v>20</v>
          </cell>
        </row>
        <row r="54">
          <cell r="F54">
            <v>56</v>
          </cell>
          <cell r="G54">
            <v>16</v>
          </cell>
          <cell r="H54">
            <v>59</v>
          </cell>
          <cell r="I54">
            <v>114</v>
          </cell>
          <cell r="J54">
            <v>93</v>
          </cell>
          <cell r="K54">
            <v>69</v>
          </cell>
          <cell r="L54">
            <v>42</v>
          </cell>
          <cell r="M54">
            <v>26</v>
          </cell>
          <cell r="N54">
            <v>22</v>
          </cell>
          <cell r="O54">
            <v>49</v>
          </cell>
          <cell r="P54">
            <v>56</v>
          </cell>
          <cell r="Q54">
            <v>65</v>
          </cell>
          <cell r="R54">
            <v>60</v>
          </cell>
        </row>
        <row r="56">
          <cell r="F56">
            <v>1</v>
          </cell>
          <cell r="G56">
            <v>1</v>
          </cell>
          <cell r="H56">
            <v>3</v>
          </cell>
          <cell r="I56">
            <v>6</v>
          </cell>
          <cell r="J56">
            <v>1</v>
          </cell>
          <cell r="K56">
            <v>0</v>
          </cell>
          <cell r="L56">
            <v>15</v>
          </cell>
          <cell r="M56">
            <v>2</v>
          </cell>
          <cell r="N56">
            <v>1</v>
          </cell>
          <cell r="O56">
            <v>2</v>
          </cell>
          <cell r="P56">
            <v>3</v>
          </cell>
          <cell r="Q56">
            <v>3</v>
          </cell>
          <cell r="R56">
            <v>12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</v>
          </cell>
        </row>
        <row r="60">
          <cell r="F60">
            <v>9</v>
          </cell>
          <cell r="G60">
            <v>6</v>
          </cell>
          <cell r="H60">
            <v>0</v>
          </cell>
          <cell r="I60">
            <v>5</v>
          </cell>
          <cell r="J60">
            <v>5</v>
          </cell>
          <cell r="K60">
            <v>5</v>
          </cell>
          <cell r="L60">
            <v>7</v>
          </cell>
          <cell r="M60">
            <v>6</v>
          </cell>
          <cell r="N60">
            <v>0</v>
          </cell>
          <cell r="O60">
            <v>7</v>
          </cell>
          <cell r="P60">
            <v>0</v>
          </cell>
          <cell r="Q60">
            <v>5</v>
          </cell>
          <cell r="R60">
            <v>27</v>
          </cell>
        </row>
        <row r="62">
          <cell r="F62">
            <v>5</v>
          </cell>
          <cell r="G62">
            <v>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16</v>
          </cell>
          <cell r="R62">
            <v>9</v>
          </cell>
        </row>
        <row r="64">
          <cell r="F64">
            <v>2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8</v>
          </cell>
          <cell r="R64">
            <v>38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13</v>
          </cell>
          <cell r="L66">
            <v>14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</row>
        <row r="70">
          <cell r="F70">
            <v>0</v>
          </cell>
          <cell r="G70">
            <v>0</v>
          </cell>
          <cell r="H70">
            <v>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6</v>
          </cell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8"/>
  <sheetViews>
    <sheetView zoomScale="75" zoomScaleNormal="75" workbookViewId="0" topLeftCell="N68">
      <selection activeCell="T80" sqref="B1:T80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8" width="12.25390625" style="0" customWidth="1"/>
    <col min="9" max="18" width="12.25390625" style="145" customWidth="1"/>
    <col min="19" max="19" width="12.25390625" style="0" customWidth="1"/>
  </cols>
  <sheetData>
    <row r="2" spans="3:19" ht="15.75">
      <c r="C2" s="42"/>
      <c r="D2" s="43" t="s">
        <v>114</v>
      </c>
      <c r="E2" s="44"/>
      <c r="F2" s="44"/>
      <c r="G2" s="42"/>
      <c r="H2" s="42"/>
      <c r="I2" s="45"/>
      <c r="J2" s="45"/>
      <c r="K2" s="45"/>
      <c r="L2" s="45"/>
      <c r="M2" s="45"/>
      <c r="N2" s="45"/>
      <c r="O2" s="45"/>
      <c r="P2" s="45"/>
      <c r="Q2" s="158" t="s">
        <v>115</v>
      </c>
      <c r="R2" s="158"/>
      <c r="S2" s="158"/>
    </row>
    <row r="3" spans="3:19" ht="15.75">
      <c r="C3" s="42"/>
      <c r="D3" s="46" t="s">
        <v>116</v>
      </c>
      <c r="E3" s="47"/>
      <c r="F3" s="47"/>
      <c r="G3" s="42"/>
      <c r="H3" s="42"/>
      <c r="I3" s="45"/>
      <c r="J3" s="45"/>
      <c r="K3" s="45"/>
      <c r="L3" s="45"/>
      <c r="M3" s="45"/>
      <c r="N3" s="45"/>
      <c r="O3" s="45"/>
      <c r="P3" s="45"/>
      <c r="Q3" s="45"/>
      <c r="R3" s="45"/>
      <c r="S3" s="48" t="s">
        <v>117</v>
      </c>
    </row>
    <row r="4" spans="3:19" ht="32.25" customHeight="1" thickBot="1">
      <c r="C4" s="165" t="s">
        <v>118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3:19" ht="34.5" customHeight="1" thickBot="1">
      <c r="C5" s="49" t="s">
        <v>119</v>
      </c>
      <c r="D5" s="50" t="s">
        <v>120</v>
      </c>
      <c r="E5" s="51" t="s">
        <v>121</v>
      </c>
      <c r="F5" s="52" t="s">
        <v>203</v>
      </c>
      <c r="G5" s="53" t="s">
        <v>204</v>
      </c>
      <c r="H5" s="54" t="s">
        <v>122</v>
      </c>
      <c r="I5" s="55" t="s">
        <v>67</v>
      </c>
      <c r="J5" s="55" t="s">
        <v>123</v>
      </c>
      <c r="K5" s="55" t="s">
        <v>31</v>
      </c>
      <c r="L5" s="55" t="s">
        <v>124</v>
      </c>
      <c r="M5" s="55" t="s">
        <v>71</v>
      </c>
      <c r="N5" s="55" t="s">
        <v>91</v>
      </c>
      <c r="O5" s="55" t="s">
        <v>125</v>
      </c>
      <c r="P5" s="55" t="s">
        <v>126</v>
      </c>
      <c r="Q5" s="55" t="s">
        <v>52</v>
      </c>
      <c r="R5" s="55" t="s">
        <v>83</v>
      </c>
      <c r="S5" s="56" t="s">
        <v>127</v>
      </c>
    </row>
    <row r="6" spans="3:19" ht="24" customHeight="1" thickBot="1">
      <c r="C6" s="167" t="s">
        <v>128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9"/>
    </row>
    <row r="7" spans="3:19" ht="24" customHeight="1" thickBot="1" thickTop="1">
      <c r="C7" s="57" t="s">
        <v>129</v>
      </c>
      <c r="D7" s="185" t="s">
        <v>130</v>
      </c>
      <c r="E7" s="186"/>
      <c r="F7" s="58">
        <v>13.72</v>
      </c>
      <c r="G7" s="58">
        <v>21.73</v>
      </c>
      <c r="H7" s="59">
        <v>31.52</v>
      </c>
      <c r="I7" s="59">
        <v>23.6</v>
      </c>
      <c r="J7" s="59">
        <v>28.74</v>
      </c>
      <c r="K7" s="59">
        <v>22.69</v>
      </c>
      <c r="L7" s="59">
        <v>26.92</v>
      </c>
      <c r="M7" s="59">
        <v>25.1</v>
      </c>
      <c r="N7" s="59">
        <v>17.48</v>
      </c>
      <c r="O7" s="59">
        <v>11.42</v>
      </c>
      <c r="P7" s="59">
        <v>23.95</v>
      </c>
      <c r="Q7" s="59">
        <v>29.64</v>
      </c>
      <c r="R7" s="58">
        <v>26.32</v>
      </c>
      <c r="S7" s="60">
        <v>22.05</v>
      </c>
    </row>
    <row r="8" spans="3:19" ht="24" customHeight="1" thickBot="1" thickTop="1">
      <c r="C8" s="61"/>
      <c r="D8" s="187" t="s">
        <v>131</v>
      </c>
      <c r="E8" s="188"/>
      <c r="F8" s="62">
        <v>8547</v>
      </c>
      <c r="G8" s="63">
        <v>5388</v>
      </c>
      <c r="H8" s="63">
        <v>7501</v>
      </c>
      <c r="I8" s="64">
        <v>5805</v>
      </c>
      <c r="J8" s="64">
        <v>14774</v>
      </c>
      <c r="K8" s="64">
        <v>4765</v>
      </c>
      <c r="L8" s="64">
        <v>5868</v>
      </c>
      <c r="M8" s="64">
        <v>3866</v>
      </c>
      <c r="N8" s="64">
        <v>4266</v>
      </c>
      <c r="O8" s="64">
        <v>6820</v>
      </c>
      <c r="P8" s="64">
        <v>7927</v>
      </c>
      <c r="Q8" s="64">
        <v>9989</v>
      </c>
      <c r="R8" s="65">
        <v>11029</v>
      </c>
      <c r="S8" s="66">
        <f>SUM(F8:R8)</f>
        <v>96545</v>
      </c>
    </row>
    <row r="9" spans="3:19" ht="24" customHeight="1" thickBot="1" thickTop="1">
      <c r="C9" s="61"/>
      <c r="D9" s="189" t="s">
        <v>132</v>
      </c>
      <c r="E9" s="190"/>
      <c r="F9" s="67">
        <v>8431</v>
      </c>
      <c r="G9" s="68">
        <v>5408</v>
      </c>
      <c r="H9" s="68">
        <v>7374</v>
      </c>
      <c r="I9" s="69">
        <v>5716</v>
      </c>
      <c r="J9" s="69">
        <v>14523</v>
      </c>
      <c r="K9" s="69">
        <v>4786</v>
      </c>
      <c r="L9" s="69">
        <v>5836</v>
      </c>
      <c r="M9" s="69">
        <v>3853</v>
      </c>
      <c r="N9" s="69">
        <v>4207</v>
      </c>
      <c r="O9" s="69">
        <v>6768</v>
      </c>
      <c r="P9" s="69">
        <v>7938</v>
      </c>
      <c r="Q9" s="69">
        <v>9876</v>
      </c>
      <c r="R9" s="70">
        <v>11026</v>
      </c>
      <c r="S9" s="66">
        <f>SUM(F9:R9)</f>
        <v>95742</v>
      </c>
    </row>
    <row r="10" spans="3:19" ht="24" customHeight="1" thickBot="1" thickTop="1">
      <c r="C10" s="61"/>
      <c r="D10" s="159" t="s">
        <v>133</v>
      </c>
      <c r="E10" s="160"/>
      <c r="F10" s="71">
        <f aca="true" t="shared" si="0" ref="F10:R10">F8-F9</f>
        <v>116</v>
      </c>
      <c r="G10" s="71">
        <f t="shared" si="0"/>
        <v>-20</v>
      </c>
      <c r="H10" s="71">
        <f t="shared" si="0"/>
        <v>127</v>
      </c>
      <c r="I10" s="72">
        <f t="shared" si="0"/>
        <v>89</v>
      </c>
      <c r="J10" s="72">
        <f t="shared" si="0"/>
        <v>251</v>
      </c>
      <c r="K10" s="72">
        <f t="shared" si="0"/>
        <v>-21</v>
      </c>
      <c r="L10" s="72">
        <f t="shared" si="0"/>
        <v>32</v>
      </c>
      <c r="M10" s="72">
        <f t="shared" si="0"/>
        <v>13</v>
      </c>
      <c r="N10" s="72">
        <f t="shared" si="0"/>
        <v>59</v>
      </c>
      <c r="O10" s="72">
        <f t="shared" si="0"/>
        <v>52</v>
      </c>
      <c r="P10" s="72">
        <f t="shared" si="0"/>
        <v>-11</v>
      </c>
      <c r="Q10" s="72">
        <f t="shared" si="0"/>
        <v>113</v>
      </c>
      <c r="R10" s="73">
        <f t="shared" si="0"/>
        <v>3</v>
      </c>
      <c r="S10" s="66">
        <f>SUM(F10:R10)</f>
        <v>803</v>
      </c>
    </row>
    <row r="11" spans="3:19" ht="24" customHeight="1" thickBot="1" thickTop="1">
      <c r="C11" s="74"/>
      <c r="D11" s="159" t="s">
        <v>134</v>
      </c>
      <c r="E11" s="160"/>
      <c r="F11" s="75">
        <f aca="true" t="shared" si="1" ref="F11:S11">F8/F9*100</f>
        <v>101.37587474795397</v>
      </c>
      <c r="G11" s="75">
        <f t="shared" si="1"/>
        <v>99.63017751479289</v>
      </c>
      <c r="H11" s="75">
        <f t="shared" si="1"/>
        <v>101.72226742609168</v>
      </c>
      <c r="I11" s="76">
        <f t="shared" si="1"/>
        <v>101.55703289013296</v>
      </c>
      <c r="J11" s="76">
        <f t="shared" si="1"/>
        <v>101.72829305239964</v>
      </c>
      <c r="K11" s="76">
        <f t="shared" si="1"/>
        <v>99.56122022565816</v>
      </c>
      <c r="L11" s="76">
        <f t="shared" si="1"/>
        <v>100.54832076764907</v>
      </c>
      <c r="M11" s="76">
        <f t="shared" si="1"/>
        <v>100.33739942901636</v>
      </c>
      <c r="N11" s="76">
        <f t="shared" si="1"/>
        <v>101.40242453054434</v>
      </c>
      <c r="O11" s="76">
        <f t="shared" si="1"/>
        <v>100.76832151300236</v>
      </c>
      <c r="P11" s="76">
        <f t="shared" si="1"/>
        <v>99.86142605190224</v>
      </c>
      <c r="Q11" s="76">
        <f t="shared" si="1"/>
        <v>101.14418793033617</v>
      </c>
      <c r="R11" s="77">
        <f t="shared" si="1"/>
        <v>100.02720841647017</v>
      </c>
      <c r="S11" s="78">
        <f t="shared" si="1"/>
        <v>100.83871237283533</v>
      </c>
    </row>
    <row r="12" spans="3:19" ht="24" customHeight="1" thickBot="1" thickTop="1">
      <c r="C12" s="79" t="s">
        <v>135</v>
      </c>
      <c r="D12" s="159" t="s">
        <v>136</v>
      </c>
      <c r="E12" s="160"/>
      <c r="F12" s="71">
        <v>969</v>
      </c>
      <c r="G12" s="68">
        <v>438</v>
      </c>
      <c r="H12" s="80">
        <v>456</v>
      </c>
      <c r="I12" s="81">
        <v>468</v>
      </c>
      <c r="J12" s="81">
        <v>1062</v>
      </c>
      <c r="K12" s="81">
        <v>330</v>
      </c>
      <c r="L12" s="81">
        <v>410</v>
      </c>
      <c r="M12" s="81">
        <v>215</v>
      </c>
      <c r="N12" s="82">
        <v>390</v>
      </c>
      <c r="O12" s="82">
        <v>637</v>
      </c>
      <c r="P12" s="82">
        <v>555</v>
      </c>
      <c r="Q12" s="82">
        <v>674</v>
      </c>
      <c r="R12" s="82">
        <v>920</v>
      </c>
      <c r="S12" s="66">
        <f>SUM(F12:R12)</f>
        <v>7524</v>
      </c>
    </row>
    <row r="13" spans="3:19" ht="24" customHeight="1" thickBot="1" thickTop="1">
      <c r="C13" s="57"/>
      <c r="D13" s="159" t="s">
        <v>137</v>
      </c>
      <c r="E13" s="160"/>
      <c r="F13" s="71">
        <v>271</v>
      </c>
      <c r="G13" s="83">
        <v>142</v>
      </c>
      <c r="H13" s="80">
        <v>163</v>
      </c>
      <c r="I13" s="81">
        <v>118</v>
      </c>
      <c r="J13" s="81">
        <v>411</v>
      </c>
      <c r="K13" s="81">
        <v>128</v>
      </c>
      <c r="L13" s="81">
        <v>82</v>
      </c>
      <c r="M13" s="81">
        <v>86</v>
      </c>
      <c r="N13" s="82">
        <v>185</v>
      </c>
      <c r="O13" s="82">
        <v>239</v>
      </c>
      <c r="P13" s="82">
        <v>206</v>
      </c>
      <c r="Q13" s="82">
        <v>199</v>
      </c>
      <c r="R13" s="82">
        <v>266</v>
      </c>
      <c r="S13" s="66">
        <f>SUM(F13:R13)</f>
        <v>2496</v>
      </c>
    </row>
    <row r="14" spans="3:20" ht="24" customHeight="1" thickBot="1" thickTop="1">
      <c r="C14" s="84"/>
      <c r="D14" s="159" t="s">
        <v>138</v>
      </c>
      <c r="E14" s="160"/>
      <c r="F14" s="85">
        <f aca="true" t="shared" si="2" ref="F14:S14">F13/F12*100</f>
        <v>27.966976264189885</v>
      </c>
      <c r="G14" s="85">
        <f t="shared" si="2"/>
        <v>32.42009132420091</v>
      </c>
      <c r="H14" s="85">
        <f t="shared" si="2"/>
        <v>35.74561403508772</v>
      </c>
      <c r="I14" s="86">
        <f t="shared" si="2"/>
        <v>25.213675213675213</v>
      </c>
      <c r="J14" s="86">
        <f t="shared" si="2"/>
        <v>38.70056497175141</v>
      </c>
      <c r="K14" s="86">
        <f t="shared" si="2"/>
        <v>38.78787878787879</v>
      </c>
      <c r="L14" s="86">
        <f t="shared" si="2"/>
        <v>20</v>
      </c>
      <c r="M14" s="86">
        <f t="shared" si="2"/>
        <v>40</v>
      </c>
      <c r="N14" s="86">
        <f t="shared" si="2"/>
        <v>47.43589743589743</v>
      </c>
      <c r="O14" s="86">
        <f t="shared" si="2"/>
        <v>37.51962323390895</v>
      </c>
      <c r="P14" s="86">
        <f t="shared" si="2"/>
        <v>37.11711711711712</v>
      </c>
      <c r="Q14" s="86">
        <f t="shared" si="2"/>
        <v>29.52522255192878</v>
      </c>
      <c r="R14" s="87">
        <f t="shared" si="2"/>
        <v>28.913043478260867</v>
      </c>
      <c r="S14" s="88">
        <f t="shared" si="2"/>
        <v>33.17384370015949</v>
      </c>
      <c r="T14" s="89"/>
    </row>
    <row r="15" spans="3:19" ht="24" customHeight="1" thickBot="1" thickTop="1">
      <c r="C15" s="57" t="s">
        <v>99</v>
      </c>
      <c r="D15" s="163" t="s">
        <v>139</v>
      </c>
      <c r="E15" s="164"/>
      <c r="F15" s="71">
        <v>853</v>
      </c>
      <c r="G15" s="80">
        <v>458</v>
      </c>
      <c r="H15" s="80">
        <v>329</v>
      </c>
      <c r="I15" s="81">
        <v>379</v>
      </c>
      <c r="J15" s="81">
        <v>811</v>
      </c>
      <c r="K15" s="81">
        <v>351</v>
      </c>
      <c r="L15" s="81">
        <v>378</v>
      </c>
      <c r="M15" s="81">
        <v>202</v>
      </c>
      <c r="N15" s="82">
        <v>331</v>
      </c>
      <c r="O15" s="82">
        <v>585</v>
      </c>
      <c r="P15" s="82">
        <v>566</v>
      </c>
      <c r="Q15" s="82">
        <v>561</v>
      </c>
      <c r="R15" s="82">
        <v>917</v>
      </c>
      <c r="S15" s="66">
        <f>SUM(F15:R15)</f>
        <v>6721</v>
      </c>
    </row>
    <row r="16" spans="3:19" ht="24" customHeight="1" thickBot="1" thickTop="1">
      <c r="C16" s="57" t="s">
        <v>140</v>
      </c>
      <c r="D16" s="159" t="s">
        <v>141</v>
      </c>
      <c r="E16" s="160"/>
      <c r="F16" s="71">
        <v>270</v>
      </c>
      <c r="G16" s="80">
        <v>178</v>
      </c>
      <c r="H16" s="80">
        <v>142</v>
      </c>
      <c r="I16" s="81">
        <v>191</v>
      </c>
      <c r="J16" s="81">
        <v>342</v>
      </c>
      <c r="K16" s="81">
        <v>142</v>
      </c>
      <c r="L16" s="81">
        <v>209</v>
      </c>
      <c r="M16" s="81">
        <v>85</v>
      </c>
      <c r="N16" s="82">
        <v>188</v>
      </c>
      <c r="O16" s="82">
        <v>181</v>
      </c>
      <c r="P16" s="82">
        <v>255</v>
      </c>
      <c r="Q16" s="82">
        <v>297</v>
      </c>
      <c r="R16" s="82">
        <v>519</v>
      </c>
      <c r="S16" s="66">
        <f>SUM(F16:R16)</f>
        <v>2999</v>
      </c>
    </row>
    <row r="17" spans="3:19" ht="24" customHeight="1" thickBot="1" thickTop="1">
      <c r="C17" s="57" t="s">
        <v>140</v>
      </c>
      <c r="D17" s="159" t="s">
        <v>142</v>
      </c>
      <c r="E17" s="160"/>
      <c r="F17" s="71">
        <v>41</v>
      </c>
      <c r="G17" s="80">
        <v>38</v>
      </c>
      <c r="H17" s="80">
        <v>23</v>
      </c>
      <c r="I17" s="81">
        <v>12</v>
      </c>
      <c r="J17" s="81">
        <v>18</v>
      </c>
      <c r="K17" s="81">
        <v>21</v>
      </c>
      <c r="L17" s="81">
        <v>2</v>
      </c>
      <c r="M17" s="81">
        <v>12</v>
      </c>
      <c r="N17" s="82">
        <v>4</v>
      </c>
      <c r="O17" s="82">
        <v>8</v>
      </c>
      <c r="P17" s="82">
        <v>9</v>
      </c>
      <c r="Q17" s="82">
        <v>93</v>
      </c>
      <c r="R17" s="82">
        <v>111</v>
      </c>
      <c r="S17" s="66">
        <f>SUM(F17:R17)</f>
        <v>392</v>
      </c>
    </row>
    <row r="18" spans="3:19" ht="24" customHeight="1" thickBot="1" thickTop="1">
      <c r="C18" s="90" t="s">
        <v>140</v>
      </c>
      <c r="D18" s="161" t="s">
        <v>143</v>
      </c>
      <c r="E18" s="162"/>
      <c r="F18" s="91">
        <v>393</v>
      </c>
      <c r="G18" s="92">
        <v>191</v>
      </c>
      <c r="H18" s="92">
        <v>118</v>
      </c>
      <c r="I18" s="93">
        <v>99</v>
      </c>
      <c r="J18" s="93">
        <v>253</v>
      </c>
      <c r="K18" s="93">
        <v>132</v>
      </c>
      <c r="L18" s="93">
        <v>105</v>
      </c>
      <c r="M18" s="93">
        <v>70</v>
      </c>
      <c r="N18" s="94">
        <v>102</v>
      </c>
      <c r="O18" s="94">
        <v>334</v>
      </c>
      <c r="P18" s="94">
        <v>234</v>
      </c>
      <c r="Q18" s="94">
        <v>167</v>
      </c>
      <c r="R18" s="94">
        <v>281</v>
      </c>
      <c r="S18" s="66">
        <f>SUM(F18:R18)</f>
        <v>2479</v>
      </c>
    </row>
    <row r="19" spans="3:19" ht="24" customHeight="1" thickBot="1">
      <c r="C19" s="167" t="s">
        <v>144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9"/>
    </row>
    <row r="20" spans="3:19" ht="24" customHeight="1" thickBot="1" thickTop="1">
      <c r="C20" s="95" t="s">
        <v>129</v>
      </c>
      <c r="D20" s="170" t="s">
        <v>145</v>
      </c>
      <c r="E20" s="171"/>
      <c r="F20" s="96">
        <v>4538</v>
      </c>
      <c r="G20" s="97">
        <v>2870</v>
      </c>
      <c r="H20" s="97">
        <v>4095</v>
      </c>
      <c r="I20" s="98">
        <v>3161</v>
      </c>
      <c r="J20" s="98">
        <v>7742</v>
      </c>
      <c r="K20" s="98">
        <v>2425</v>
      </c>
      <c r="L20" s="98">
        <v>3009</v>
      </c>
      <c r="M20" s="98">
        <v>1877</v>
      </c>
      <c r="N20" s="99">
        <v>2022</v>
      </c>
      <c r="O20" s="99">
        <v>3786</v>
      </c>
      <c r="P20" s="99">
        <v>4584</v>
      </c>
      <c r="Q20" s="99">
        <v>5437</v>
      </c>
      <c r="R20" s="99">
        <v>5933</v>
      </c>
      <c r="S20" s="100">
        <f aca="true" t="shared" si="3" ref="S20:S30">SUM(F20:R20)</f>
        <v>51479</v>
      </c>
    </row>
    <row r="21" spans="3:19" ht="24" customHeight="1" thickBot="1" thickTop="1">
      <c r="C21" s="101"/>
      <c r="D21" s="172" t="s">
        <v>146</v>
      </c>
      <c r="E21" s="160"/>
      <c r="F21" s="75">
        <f aca="true" t="shared" si="4" ref="F21:S21">F20/F8*100</f>
        <v>53.0946530946531</v>
      </c>
      <c r="G21" s="75">
        <f t="shared" si="4"/>
        <v>53.26651818856719</v>
      </c>
      <c r="H21" s="75">
        <f t="shared" si="4"/>
        <v>54.59272097053726</v>
      </c>
      <c r="I21" s="76">
        <f t="shared" si="4"/>
        <v>54.45305770887167</v>
      </c>
      <c r="J21" s="76">
        <f t="shared" si="4"/>
        <v>52.40286990659266</v>
      </c>
      <c r="K21" s="76">
        <f t="shared" si="4"/>
        <v>50.89192025183631</v>
      </c>
      <c r="L21" s="76">
        <f t="shared" si="4"/>
        <v>51.27811860940695</v>
      </c>
      <c r="M21" s="76">
        <f t="shared" si="4"/>
        <v>48.551474392136576</v>
      </c>
      <c r="N21" s="76">
        <f t="shared" si="4"/>
        <v>47.39803094233474</v>
      </c>
      <c r="O21" s="76">
        <f t="shared" si="4"/>
        <v>55.51319648093842</v>
      </c>
      <c r="P21" s="76">
        <f t="shared" si="4"/>
        <v>57.82767755771414</v>
      </c>
      <c r="Q21" s="76">
        <f t="shared" si="4"/>
        <v>54.429872860146155</v>
      </c>
      <c r="R21" s="102">
        <f t="shared" si="4"/>
        <v>53.79454166288875</v>
      </c>
      <c r="S21" s="78">
        <f t="shared" si="4"/>
        <v>53.321249158423534</v>
      </c>
    </row>
    <row r="22" spans="3:19" ht="24" customHeight="1" thickBot="1" thickTop="1">
      <c r="C22" s="103" t="s">
        <v>135</v>
      </c>
      <c r="D22" s="172" t="s">
        <v>147</v>
      </c>
      <c r="E22" s="160"/>
      <c r="F22" s="71">
        <v>429</v>
      </c>
      <c r="G22" s="80">
        <v>223</v>
      </c>
      <c r="H22" s="80">
        <v>199</v>
      </c>
      <c r="I22" s="81">
        <v>170</v>
      </c>
      <c r="J22" s="81">
        <v>411</v>
      </c>
      <c r="K22" s="81">
        <v>120</v>
      </c>
      <c r="L22" s="81">
        <v>191</v>
      </c>
      <c r="M22" s="81">
        <v>107</v>
      </c>
      <c r="N22" s="82">
        <v>181</v>
      </c>
      <c r="O22" s="82">
        <v>300</v>
      </c>
      <c r="P22" s="82">
        <v>269</v>
      </c>
      <c r="Q22" s="82">
        <v>228</v>
      </c>
      <c r="R22" s="82">
        <v>347</v>
      </c>
      <c r="S22" s="100">
        <f t="shared" si="3"/>
        <v>3175</v>
      </c>
    </row>
    <row r="23" spans="3:19" ht="24" customHeight="1" thickBot="1" thickTop="1">
      <c r="C23" s="104"/>
      <c r="D23" s="172" t="s">
        <v>146</v>
      </c>
      <c r="E23" s="160"/>
      <c r="F23" s="75">
        <f aca="true" t="shared" si="5" ref="F23:S23">F22/F8*100</f>
        <v>5.019305019305019</v>
      </c>
      <c r="G23" s="75">
        <f t="shared" si="5"/>
        <v>4.138827023014105</v>
      </c>
      <c r="H23" s="75">
        <f t="shared" si="5"/>
        <v>2.6529796027196375</v>
      </c>
      <c r="I23" s="76">
        <f t="shared" si="5"/>
        <v>2.9285099052540913</v>
      </c>
      <c r="J23" s="76">
        <f t="shared" si="5"/>
        <v>2.781914173548125</v>
      </c>
      <c r="K23" s="76">
        <f t="shared" si="5"/>
        <v>2.5183630640083945</v>
      </c>
      <c r="L23" s="76">
        <f t="shared" si="5"/>
        <v>3.25494205862304</v>
      </c>
      <c r="M23" s="76">
        <f t="shared" si="5"/>
        <v>2.767718572167615</v>
      </c>
      <c r="N23" s="76">
        <f t="shared" si="5"/>
        <v>4.242850445382091</v>
      </c>
      <c r="O23" s="76">
        <f t="shared" si="5"/>
        <v>4.398826979472141</v>
      </c>
      <c r="P23" s="76">
        <f t="shared" si="5"/>
        <v>3.3934653715150755</v>
      </c>
      <c r="Q23" s="76">
        <f t="shared" si="5"/>
        <v>2.282510761838022</v>
      </c>
      <c r="R23" s="102">
        <f t="shared" si="5"/>
        <v>3.146250793362952</v>
      </c>
      <c r="S23" s="78">
        <f t="shared" si="5"/>
        <v>3.288621886167072</v>
      </c>
    </row>
    <row r="24" spans="3:19" ht="24" customHeight="1" thickBot="1" thickTop="1">
      <c r="C24" s="105" t="s">
        <v>99</v>
      </c>
      <c r="D24" s="193" t="s">
        <v>148</v>
      </c>
      <c r="E24" s="164"/>
      <c r="F24" s="71">
        <v>1354</v>
      </c>
      <c r="G24" s="80">
        <v>709</v>
      </c>
      <c r="H24" s="80">
        <v>264</v>
      </c>
      <c r="I24" s="81">
        <v>810</v>
      </c>
      <c r="J24" s="81">
        <v>716</v>
      </c>
      <c r="K24" s="81">
        <v>332</v>
      </c>
      <c r="L24" s="81">
        <v>275</v>
      </c>
      <c r="M24" s="81">
        <v>561</v>
      </c>
      <c r="N24" s="82">
        <v>163</v>
      </c>
      <c r="O24" s="82">
        <v>241</v>
      </c>
      <c r="P24" s="82">
        <v>143</v>
      </c>
      <c r="Q24" s="82">
        <v>931</v>
      </c>
      <c r="R24" s="82">
        <v>698</v>
      </c>
      <c r="S24" s="100">
        <f t="shared" si="3"/>
        <v>7197</v>
      </c>
    </row>
    <row r="25" spans="3:19" ht="24" customHeight="1" thickBot="1" thickTop="1">
      <c r="C25" s="105"/>
      <c r="D25" s="172" t="s">
        <v>146</v>
      </c>
      <c r="E25" s="160"/>
      <c r="F25" s="75">
        <f aca="true" t="shared" si="6" ref="F25:S25">F24/F8*100</f>
        <v>15.841815841815842</v>
      </c>
      <c r="G25" s="75">
        <f t="shared" si="6"/>
        <v>13.158871566443949</v>
      </c>
      <c r="H25" s="75">
        <f t="shared" si="6"/>
        <v>3.5195307292361018</v>
      </c>
      <c r="I25" s="76">
        <f t="shared" si="6"/>
        <v>13.953488372093023</v>
      </c>
      <c r="J25" s="76">
        <f t="shared" si="6"/>
        <v>4.846351698930554</v>
      </c>
      <c r="K25" s="76">
        <f t="shared" si="6"/>
        <v>6.967471143756558</v>
      </c>
      <c r="L25" s="76">
        <f t="shared" si="6"/>
        <v>4.686434901158828</v>
      </c>
      <c r="M25" s="76">
        <f t="shared" si="6"/>
        <v>14.511122607346094</v>
      </c>
      <c r="N25" s="76">
        <f t="shared" si="6"/>
        <v>3.8209095171120486</v>
      </c>
      <c r="O25" s="76">
        <f t="shared" si="6"/>
        <v>3.5337243401759535</v>
      </c>
      <c r="P25" s="76">
        <f t="shared" si="6"/>
        <v>1.8039611454522517</v>
      </c>
      <c r="Q25" s="76">
        <f t="shared" si="6"/>
        <v>9.320252277505256</v>
      </c>
      <c r="R25" s="102">
        <f t="shared" si="6"/>
        <v>6.3287696073986766</v>
      </c>
      <c r="S25" s="78">
        <f t="shared" si="6"/>
        <v>7.454554870785644</v>
      </c>
    </row>
    <row r="26" spans="3:19" ht="24" customHeight="1" thickBot="1" thickTop="1">
      <c r="C26" s="103" t="s">
        <v>149</v>
      </c>
      <c r="D26" s="172" t="s">
        <v>150</v>
      </c>
      <c r="E26" s="160"/>
      <c r="F26" s="71">
        <v>1679</v>
      </c>
      <c r="G26" s="80">
        <v>877</v>
      </c>
      <c r="H26" s="80">
        <v>1697</v>
      </c>
      <c r="I26" s="81">
        <v>1704</v>
      </c>
      <c r="J26" s="81">
        <v>3468</v>
      </c>
      <c r="K26" s="81">
        <v>1105</v>
      </c>
      <c r="L26" s="81">
        <v>1626</v>
      </c>
      <c r="M26" s="81">
        <v>1170</v>
      </c>
      <c r="N26" s="82">
        <v>646</v>
      </c>
      <c r="O26" s="82">
        <v>898</v>
      </c>
      <c r="P26" s="82">
        <v>1060</v>
      </c>
      <c r="Q26" s="82">
        <v>2341</v>
      </c>
      <c r="R26" s="82">
        <v>2613</v>
      </c>
      <c r="S26" s="100">
        <f t="shared" si="3"/>
        <v>20884</v>
      </c>
    </row>
    <row r="27" spans="3:19" ht="24" customHeight="1" thickBot="1" thickTop="1">
      <c r="C27" s="106"/>
      <c r="D27" s="172" t="s">
        <v>146</v>
      </c>
      <c r="E27" s="160"/>
      <c r="F27" s="75">
        <f aca="true" t="shared" si="7" ref="F27:S27">F26/F8*100</f>
        <v>19.644319644319644</v>
      </c>
      <c r="G27" s="75">
        <f t="shared" si="7"/>
        <v>16.27691165553081</v>
      </c>
      <c r="H27" s="75">
        <f t="shared" si="7"/>
        <v>22.623650179976003</v>
      </c>
      <c r="I27" s="76">
        <f t="shared" si="7"/>
        <v>29.354005167958658</v>
      </c>
      <c r="J27" s="76">
        <f t="shared" si="7"/>
        <v>23.473669960741844</v>
      </c>
      <c r="K27" s="76">
        <f t="shared" si="7"/>
        <v>23.189926547743966</v>
      </c>
      <c r="L27" s="76">
        <f t="shared" si="7"/>
        <v>27.709611451942738</v>
      </c>
      <c r="M27" s="76">
        <f t="shared" si="7"/>
        <v>30.263838592860836</v>
      </c>
      <c r="N27" s="76">
        <f t="shared" si="7"/>
        <v>15.142991092358182</v>
      </c>
      <c r="O27" s="76">
        <f t="shared" si="7"/>
        <v>13.167155425219942</v>
      </c>
      <c r="P27" s="76">
        <f t="shared" si="7"/>
        <v>13.372019679576134</v>
      </c>
      <c r="Q27" s="76">
        <f t="shared" si="7"/>
        <v>23.435779357293022</v>
      </c>
      <c r="R27" s="102">
        <f t="shared" si="7"/>
        <v>23.692084504488168</v>
      </c>
      <c r="S27" s="78">
        <f t="shared" si="7"/>
        <v>21.631363612823034</v>
      </c>
    </row>
    <row r="28" spans="3:19" ht="24" customHeight="1" thickBot="1" thickTop="1">
      <c r="C28" s="57" t="s">
        <v>151</v>
      </c>
      <c r="D28" s="172" t="s">
        <v>152</v>
      </c>
      <c r="E28" s="160"/>
      <c r="F28" s="107">
        <v>448</v>
      </c>
      <c r="G28" s="108">
        <v>119</v>
      </c>
      <c r="H28" s="108">
        <v>36</v>
      </c>
      <c r="I28" s="82">
        <v>34</v>
      </c>
      <c r="J28" s="82">
        <v>117</v>
      </c>
      <c r="K28" s="82">
        <v>42</v>
      </c>
      <c r="L28" s="82">
        <v>45</v>
      </c>
      <c r="M28" s="82">
        <v>22</v>
      </c>
      <c r="N28" s="82">
        <v>145</v>
      </c>
      <c r="O28" s="82">
        <v>78</v>
      </c>
      <c r="P28" s="82">
        <v>73</v>
      </c>
      <c r="Q28" s="82">
        <v>70</v>
      </c>
      <c r="R28" s="82">
        <v>167</v>
      </c>
      <c r="S28" s="100">
        <f t="shared" si="3"/>
        <v>1396</v>
      </c>
    </row>
    <row r="29" spans="3:19" ht="24" customHeight="1" thickBot="1" thickTop="1">
      <c r="C29" s="104"/>
      <c r="D29" s="172" t="s">
        <v>146</v>
      </c>
      <c r="E29" s="160"/>
      <c r="F29" s="109">
        <f aca="true" t="shared" si="8" ref="F29:S29">F28/F8*100</f>
        <v>5.241605241605242</v>
      </c>
      <c r="G29" s="110">
        <f t="shared" si="8"/>
        <v>2.208611729769859</v>
      </c>
      <c r="H29" s="109">
        <f t="shared" si="8"/>
        <v>0.4799360085321957</v>
      </c>
      <c r="I29" s="111">
        <f t="shared" si="8"/>
        <v>0.5857019810508183</v>
      </c>
      <c r="J29" s="77">
        <f t="shared" si="8"/>
        <v>0.791931772031948</v>
      </c>
      <c r="K29" s="111">
        <f t="shared" si="8"/>
        <v>0.881427072402938</v>
      </c>
      <c r="L29" s="77">
        <f t="shared" si="8"/>
        <v>0.7668711656441718</v>
      </c>
      <c r="M29" s="111">
        <f t="shared" si="8"/>
        <v>0.5690636316606311</v>
      </c>
      <c r="N29" s="77">
        <f t="shared" si="8"/>
        <v>3.3989685888420067</v>
      </c>
      <c r="O29" s="111">
        <f t="shared" si="8"/>
        <v>1.1436950146627565</v>
      </c>
      <c r="P29" s="77">
        <f t="shared" si="8"/>
        <v>0.9209032420840167</v>
      </c>
      <c r="Q29" s="111">
        <f t="shared" si="8"/>
        <v>0.7007708479327259</v>
      </c>
      <c r="R29" s="102">
        <f t="shared" si="8"/>
        <v>1.5141898630882218</v>
      </c>
      <c r="S29" s="78">
        <f t="shared" si="8"/>
        <v>1.4459578434926719</v>
      </c>
    </row>
    <row r="30" spans="3:19" ht="24" customHeight="1" thickBot="1" thickTop="1">
      <c r="C30" s="103" t="s">
        <v>28</v>
      </c>
      <c r="D30" s="172" t="s">
        <v>153</v>
      </c>
      <c r="E30" s="160"/>
      <c r="F30" s="107">
        <v>0</v>
      </c>
      <c r="G30" s="108">
        <v>3407</v>
      </c>
      <c r="H30" s="108">
        <v>3736</v>
      </c>
      <c r="I30" s="82">
        <v>2940</v>
      </c>
      <c r="J30" s="82">
        <v>5508</v>
      </c>
      <c r="K30" s="82">
        <v>1900</v>
      </c>
      <c r="L30" s="82">
        <v>2932</v>
      </c>
      <c r="M30" s="82">
        <v>2320</v>
      </c>
      <c r="N30" s="82">
        <v>2636</v>
      </c>
      <c r="O30" s="82">
        <v>0</v>
      </c>
      <c r="P30" s="82">
        <v>4866</v>
      </c>
      <c r="Q30" s="82">
        <v>3839</v>
      </c>
      <c r="R30" s="82">
        <v>4557</v>
      </c>
      <c r="S30" s="100">
        <f t="shared" si="3"/>
        <v>38641</v>
      </c>
    </row>
    <row r="31" spans="3:19" ht="24" customHeight="1" thickBot="1" thickTop="1">
      <c r="C31" s="112"/>
      <c r="D31" s="192" t="s">
        <v>146</v>
      </c>
      <c r="E31" s="162"/>
      <c r="F31" s="91">
        <f aca="true" t="shared" si="9" ref="F31:S31">F30/F8*100</f>
        <v>0</v>
      </c>
      <c r="G31" s="113">
        <f t="shared" si="9"/>
        <v>63.23311061618412</v>
      </c>
      <c r="H31" s="113">
        <f t="shared" si="9"/>
        <v>49.80669244100787</v>
      </c>
      <c r="I31" s="114">
        <f t="shared" si="9"/>
        <v>50.64599483204134</v>
      </c>
      <c r="J31" s="114">
        <f t="shared" si="9"/>
        <v>37.281711114119396</v>
      </c>
      <c r="K31" s="114">
        <f t="shared" si="9"/>
        <v>39.874081846799584</v>
      </c>
      <c r="L31" s="114">
        <f t="shared" si="9"/>
        <v>49.96591683708248</v>
      </c>
      <c r="M31" s="114">
        <f t="shared" si="9"/>
        <v>60.01034661148474</v>
      </c>
      <c r="N31" s="114">
        <f t="shared" si="9"/>
        <v>61.79090482887951</v>
      </c>
      <c r="O31" s="114">
        <f t="shared" si="9"/>
        <v>0</v>
      </c>
      <c r="P31" s="114">
        <f t="shared" si="9"/>
        <v>61.3851393969976</v>
      </c>
      <c r="Q31" s="114">
        <f t="shared" si="9"/>
        <v>38.43227550305336</v>
      </c>
      <c r="R31" s="115">
        <f t="shared" si="9"/>
        <v>41.31834255145526</v>
      </c>
      <c r="S31" s="78">
        <f t="shared" si="9"/>
        <v>40.023823087679325</v>
      </c>
    </row>
    <row r="32" spans="3:19" ht="24" customHeight="1" thickBot="1">
      <c r="C32" s="167" t="s">
        <v>154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6"/>
    </row>
    <row r="33" spans="3:19" ht="24" customHeight="1" thickBot="1">
      <c r="C33" s="116" t="s">
        <v>129</v>
      </c>
      <c r="D33" s="170" t="s">
        <v>155</v>
      </c>
      <c r="E33" s="171"/>
      <c r="F33" s="96">
        <v>220</v>
      </c>
      <c r="G33" s="96">
        <v>61</v>
      </c>
      <c r="H33" s="96">
        <v>113</v>
      </c>
      <c r="I33" s="117">
        <v>63</v>
      </c>
      <c r="J33" s="117">
        <v>177</v>
      </c>
      <c r="K33" s="117">
        <v>120</v>
      </c>
      <c r="L33" s="117">
        <v>91</v>
      </c>
      <c r="M33" s="117">
        <v>36</v>
      </c>
      <c r="N33" s="117">
        <v>142</v>
      </c>
      <c r="O33" s="117">
        <v>129</v>
      </c>
      <c r="P33" s="117">
        <v>151</v>
      </c>
      <c r="Q33" s="117">
        <v>212</v>
      </c>
      <c r="R33" s="117">
        <v>435</v>
      </c>
      <c r="S33" s="118">
        <f>SUM(F33:R33)</f>
        <v>1950</v>
      </c>
    </row>
    <row r="34" spans="3:19" ht="24" customHeight="1" thickBot="1" thickTop="1">
      <c r="C34" s="119" t="s">
        <v>135</v>
      </c>
      <c r="D34" s="178" t="s">
        <v>156</v>
      </c>
      <c r="E34" s="191"/>
      <c r="F34" s="120">
        <v>104</v>
      </c>
      <c r="G34" s="80">
        <v>32</v>
      </c>
      <c r="H34" s="80">
        <v>39</v>
      </c>
      <c r="I34" s="81">
        <v>25</v>
      </c>
      <c r="J34" s="81">
        <v>34</v>
      </c>
      <c r="K34" s="81">
        <v>50</v>
      </c>
      <c r="L34" s="81">
        <v>8</v>
      </c>
      <c r="M34" s="81">
        <v>24</v>
      </c>
      <c r="N34" s="82">
        <v>9</v>
      </c>
      <c r="O34" s="82">
        <v>40</v>
      </c>
      <c r="P34" s="82">
        <v>29</v>
      </c>
      <c r="Q34" s="82">
        <v>110</v>
      </c>
      <c r="R34" s="82">
        <v>114</v>
      </c>
      <c r="S34" s="118">
        <f>SUM(F34:R34)</f>
        <v>618</v>
      </c>
    </row>
    <row r="35" spans="3:19" ht="24" customHeight="1" thickBot="1" thickTop="1">
      <c r="C35" s="121" t="s">
        <v>99</v>
      </c>
      <c r="D35" s="175" t="s">
        <v>157</v>
      </c>
      <c r="E35" s="176"/>
      <c r="F35" s="91">
        <f>F33-'[1]VII'!F33</f>
        <v>95</v>
      </c>
      <c r="G35" s="91">
        <f>G33-'[1]VII'!G33</f>
        <v>-18</v>
      </c>
      <c r="H35" s="91">
        <f>H33-'[1]VII'!H33</f>
        <v>-48</v>
      </c>
      <c r="I35" s="122">
        <f>I33-'[1]VII'!I33</f>
        <v>-27</v>
      </c>
      <c r="J35" s="122">
        <f>J33-'[1]VII'!J33</f>
        <v>-199</v>
      </c>
      <c r="K35" s="122">
        <f>K33-'[1]VII'!K33</f>
        <v>-29</v>
      </c>
      <c r="L35" s="122">
        <f>L33-'[1]VII'!L33</f>
        <v>-20</v>
      </c>
      <c r="M35" s="122">
        <f>M33-'[1]VII'!M33</f>
        <v>-13</v>
      </c>
      <c r="N35" s="122">
        <f>N33-'[1]VII'!N33</f>
        <v>34</v>
      </c>
      <c r="O35" s="122">
        <f>O33-'[1]VII'!O33</f>
        <v>-20</v>
      </c>
      <c r="P35" s="122">
        <f>P33-'[1]VII'!P33</f>
        <v>-28</v>
      </c>
      <c r="Q35" s="122">
        <f>Q33-'[1]VII'!Q33</f>
        <v>-30</v>
      </c>
      <c r="R35" s="122">
        <f>R33-'[1]VII'!R33</f>
        <v>16</v>
      </c>
      <c r="S35" s="118">
        <f>SUM(F35:R35)</f>
        <v>-287</v>
      </c>
    </row>
    <row r="36" spans="3:19" ht="24" customHeight="1" thickBot="1">
      <c r="C36" s="167" t="s">
        <v>158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</row>
    <row r="37" spans="3:19" ht="24" customHeight="1" thickBot="1">
      <c r="C37" s="123" t="s">
        <v>129</v>
      </c>
      <c r="D37" s="173" t="s">
        <v>159</v>
      </c>
      <c r="E37" s="174"/>
      <c r="F37" s="96">
        <v>1</v>
      </c>
      <c r="G37" s="97">
        <v>0</v>
      </c>
      <c r="H37" s="97">
        <v>0</v>
      </c>
      <c r="I37" s="98">
        <v>2</v>
      </c>
      <c r="J37" s="98">
        <v>1</v>
      </c>
      <c r="K37" s="98">
        <v>0</v>
      </c>
      <c r="L37" s="98">
        <v>0</v>
      </c>
      <c r="M37" s="98">
        <v>2</v>
      </c>
      <c r="N37" s="99">
        <v>0</v>
      </c>
      <c r="O37" s="99">
        <v>2</v>
      </c>
      <c r="P37" s="99">
        <v>0</v>
      </c>
      <c r="Q37" s="99">
        <v>1</v>
      </c>
      <c r="R37" s="99" t="s">
        <v>160</v>
      </c>
      <c r="S37" s="118">
        <f>SUM(F37:R37)</f>
        <v>9</v>
      </c>
    </row>
    <row r="38" spans="3:19" ht="24" customHeight="1" thickBot="1" thickTop="1">
      <c r="C38" s="124" t="s">
        <v>135</v>
      </c>
      <c r="D38" s="175" t="s">
        <v>161</v>
      </c>
      <c r="E38" s="176"/>
      <c r="F38" s="91">
        <v>5</v>
      </c>
      <c r="G38" s="92">
        <v>0</v>
      </c>
      <c r="H38" s="92">
        <v>0</v>
      </c>
      <c r="I38" s="93">
        <v>7</v>
      </c>
      <c r="J38" s="93">
        <v>79</v>
      </c>
      <c r="K38" s="93">
        <v>0</v>
      </c>
      <c r="L38" s="93">
        <v>0</v>
      </c>
      <c r="M38" s="93">
        <v>100</v>
      </c>
      <c r="N38" s="94">
        <v>0</v>
      </c>
      <c r="O38" s="94">
        <v>52</v>
      </c>
      <c r="P38" s="94">
        <v>0</v>
      </c>
      <c r="Q38" s="94">
        <v>138</v>
      </c>
      <c r="R38" s="94" t="s">
        <v>160</v>
      </c>
      <c r="S38" s="118">
        <f>SUM(F38:R38)</f>
        <v>381</v>
      </c>
    </row>
    <row r="39" spans="3:19" ht="12.75">
      <c r="C39" s="125"/>
      <c r="D39" s="126"/>
      <c r="E39" s="126"/>
      <c r="F39" s="126"/>
      <c r="G39" s="125"/>
      <c r="H39" s="125"/>
      <c r="I39" s="127"/>
      <c r="J39" s="127">
        <v>3</v>
      </c>
      <c r="K39" s="127"/>
      <c r="L39" s="127"/>
      <c r="M39" s="127"/>
      <c r="N39" s="127"/>
      <c r="O39" s="127"/>
      <c r="P39" s="127"/>
      <c r="Q39" s="127"/>
      <c r="R39" s="127"/>
      <c r="S39" s="128"/>
    </row>
    <row r="40" spans="2:19" ht="15.75">
      <c r="B40" t="s">
        <v>140</v>
      </c>
      <c r="C40" s="42"/>
      <c r="D40" s="43" t="s">
        <v>114</v>
      </c>
      <c r="E40" s="44"/>
      <c r="F40" s="129"/>
      <c r="G40" s="42"/>
      <c r="H40" s="42"/>
      <c r="I40" s="45"/>
      <c r="J40" s="45"/>
      <c r="K40" s="45"/>
      <c r="L40" s="45"/>
      <c r="M40" s="45"/>
      <c r="N40" s="45"/>
      <c r="O40" s="45"/>
      <c r="P40" s="45"/>
      <c r="Q40" s="158" t="s">
        <v>115</v>
      </c>
      <c r="R40" s="158"/>
      <c r="S40" s="158"/>
    </row>
    <row r="41" spans="3:19" ht="15.75">
      <c r="C41" s="42"/>
      <c r="D41" s="46" t="s">
        <v>116</v>
      </c>
      <c r="E41" s="47"/>
      <c r="F41" s="47"/>
      <c r="G41" s="42"/>
      <c r="H41" s="42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8" t="s">
        <v>162</v>
      </c>
    </row>
    <row r="42" spans="3:19" ht="26.25" thickBot="1">
      <c r="C42" s="165" t="s">
        <v>118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</row>
    <row r="43" spans="3:19" ht="34.5" customHeight="1" thickBot="1">
      <c r="C43" s="49" t="s">
        <v>119</v>
      </c>
      <c r="D43" s="130" t="s">
        <v>120</v>
      </c>
      <c r="E43" s="131" t="s">
        <v>121</v>
      </c>
      <c r="F43" s="53" t="s">
        <v>205</v>
      </c>
      <c r="G43" s="52" t="s">
        <v>206</v>
      </c>
      <c r="H43" s="54" t="s">
        <v>122</v>
      </c>
      <c r="I43" s="55" t="s">
        <v>67</v>
      </c>
      <c r="J43" s="55" t="s">
        <v>123</v>
      </c>
      <c r="K43" s="55" t="s">
        <v>31</v>
      </c>
      <c r="L43" s="55" t="s">
        <v>124</v>
      </c>
      <c r="M43" s="55" t="s">
        <v>71</v>
      </c>
      <c r="N43" s="55" t="s">
        <v>91</v>
      </c>
      <c r="O43" s="55" t="s">
        <v>125</v>
      </c>
      <c r="P43" s="55" t="s">
        <v>126</v>
      </c>
      <c r="Q43" s="55" t="s">
        <v>52</v>
      </c>
      <c r="R43" s="55" t="s">
        <v>83</v>
      </c>
      <c r="S43" s="56" t="s">
        <v>127</v>
      </c>
    </row>
    <row r="44" spans="3:19" ht="23.25" thickBot="1">
      <c r="C44" s="167" t="s">
        <v>163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</row>
    <row r="45" spans="3:19" ht="24" customHeight="1" thickBot="1" thickTop="1">
      <c r="C45" s="95" t="s">
        <v>129</v>
      </c>
      <c r="D45" s="173" t="s">
        <v>164</v>
      </c>
      <c r="E45" s="177"/>
      <c r="F45" s="132">
        <v>24</v>
      </c>
      <c r="G45" s="133">
        <v>6</v>
      </c>
      <c r="H45" s="133">
        <v>4</v>
      </c>
      <c r="I45" s="134">
        <v>3</v>
      </c>
      <c r="J45" s="135">
        <v>0</v>
      </c>
      <c r="K45" s="134">
        <v>15</v>
      </c>
      <c r="L45" s="135">
        <v>1</v>
      </c>
      <c r="M45" s="134">
        <v>6</v>
      </c>
      <c r="N45" s="135">
        <v>3</v>
      </c>
      <c r="O45" s="135">
        <v>0</v>
      </c>
      <c r="P45" s="134">
        <v>7</v>
      </c>
      <c r="Q45" s="136">
        <v>3</v>
      </c>
      <c r="R45" s="99">
        <v>36</v>
      </c>
      <c r="S45" s="137">
        <f aca="true" t="shared" si="10" ref="S45:S70">SUM(F45:R45)</f>
        <v>108</v>
      </c>
    </row>
    <row r="46" spans="3:19" ht="24" customHeight="1" thickBot="1" thickTop="1">
      <c r="C46" s="104"/>
      <c r="D46" s="178" t="s">
        <v>165</v>
      </c>
      <c r="E46" s="179"/>
      <c r="F46" s="138">
        <f>F45+'[1]VII'!F46</f>
        <v>67</v>
      </c>
      <c r="G46" s="138">
        <f>G45+'[1]VII'!G46</f>
        <v>26</v>
      </c>
      <c r="H46" s="138">
        <f>H45+'[1]VII'!H46</f>
        <v>56</v>
      </c>
      <c r="I46" s="138">
        <f>I45+'[1]VII'!I46</f>
        <v>78</v>
      </c>
      <c r="J46" s="138">
        <f>J45+'[1]VII'!J46</f>
        <v>41</v>
      </c>
      <c r="K46" s="138">
        <f>K45+'[1]VII'!K46</f>
        <v>58</v>
      </c>
      <c r="L46" s="138">
        <f>L45+'[1]VII'!L46</f>
        <v>89</v>
      </c>
      <c r="M46" s="138">
        <f>M45+'[1]VII'!M46</f>
        <v>27</v>
      </c>
      <c r="N46" s="138">
        <f>N45+'[1]VII'!N46</f>
        <v>28</v>
      </c>
      <c r="O46" s="138">
        <f>O45+'[1]VII'!O46</f>
        <v>45</v>
      </c>
      <c r="P46" s="138">
        <f>P45+'[1]VII'!P46</f>
        <v>80</v>
      </c>
      <c r="Q46" s="138">
        <f>Q45+'[1]VII'!Q46</f>
        <v>65</v>
      </c>
      <c r="R46" s="139">
        <f>R45+'[1]VII'!R46</f>
        <v>213</v>
      </c>
      <c r="S46" s="137">
        <f t="shared" si="10"/>
        <v>873</v>
      </c>
    </row>
    <row r="47" spans="3:19" ht="24" customHeight="1" thickBot="1" thickTop="1">
      <c r="C47" s="103" t="s">
        <v>135</v>
      </c>
      <c r="D47" s="178" t="s">
        <v>166</v>
      </c>
      <c r="E47" s="179"/>
      <c r="F47" s="138">
        <v>21</v>
      </c>
      <c r="G47" s="80">
        <v>9</v>
      </c>
      <c r="H47" s="80">
        <v>11</v>
      </c>
      <c r="I47" s="81">
        <v>5</v>
      </c>
      <c r="J47" s="81">
        <v>6</v>
      </c>
      <c r="K47" s="81">
        <v>4</v>
      </c>
      <c r="L47" s="81">
        <v>0</v>
      </c>
      <c r="M47" s="81">
        <v>8</v>
      </c>
      <c r="N47" s="81">
        <v>0</v>
      </c>
      <c r="O47" s="81">
        <v>4</v>
      </c>
      <c r="P47" s="81">
        <v>4</v>
      </c>
      <c r="Q47" s="81">
        <v>50</v>
      </c>
      <c r="R47" s="140">
        <v>6</v>
      </c>
      <c r="S47" s="137">
        <f t="shared" si="10"/>
        <v>128</v>
      </c>
    </row>
    <row r="48" spans="3:19" ht="24" customHeight="1" thickBot="1" thickTop="1">
      <c r="C48" s="104"/>
      <c r="D48" s="178" t="s">
        <v>167</v>
      </c>
      <c r="E48" s="179"/>
      <c r="F48" s="138">
        <f>F47+'[1]VII'!F48</f>
        <v>114</v>
      </c>
      <c r="G48" s="138">
        <f>G47+'[1]VII'!G48</f>
        <v>99</v>
      </c>
      <c r="H48" s="138">
        <f>H47+'[1]VII'!H48</f>
        <v>57</v>
      </c>
      <c r="I48" s="138">
        <f>I47+'[1]VII'!I48</f>
        <v>114</v>
      </c>
      <c r="J48" s="138">
        <f>J47+'[1]VII'!J48</f>
        <v>162</v>
      </c>
      <c r="K48" s="138">
        <f>K47+'[1]VII'!K48</f>
        <v>76</v>
      </c>
      <c r="L48" s="138">
        <f>L47+'[1]VII'!L48</f>
        <v>36</v>
      </c>
      <c r="M48" s="138">
        <f>M47+'[1]VII'!M48</f>
        <v>114</v>
      </c>
      <c r="N48" s="138">
        <f>N47+'[1]VII'!N48</f>
        <v>28</v>
      </c>
      <c r="O48" s="138">
        <f>O47+'[1]VII'!O48</f>
        <v>33</v>
      </c>
      <c r="P48" s="138">
        <f>P47+'[1]VII'!P48</f>
        <v>61</v>
      </c>
      <c r="Q48" s="138">
        <f>Q47+'[1]VII'!Q48</f>
        <v>275</v>
      </c>
      <c r="R48" s="141">
        <f>R47+'[1]VII'!R48</f>
        <v>77</v>
      </c>
      <c r="S48" s="137">
        <f t="shared" si="10"/>
        <v>1246</v>
      </c>
    </row>
    <row r="49" spans="3:19" ht="24" customHeight="1" thickBot="1" thickTop="1">
      <c r="C49" s="103" t="s">
        <v>99</v>
      </c>
      <c r="D49" s="178" t="s">
        <v>168</v>
      </c>
      <c r="E49" s="179"/>
      <c r="F49" s="138">
        <v>5</v>
      </c>
      <c r="G49" s="80">
        <v>1</v>
      </c>
      <c r="H49" s="80">
        <v>11</v>
      </c>
      <c r="I49" s="81">
        <v>2</v>
      </c>
      <c r="J49" s="81">
        <v>7</v>
      </c>
      <c r="K49" s="81">
        <v>5</v>
      </c>
      <c r="L49" s="81">
        <v>1</v>
      </c>
      <c r="M49" s="81">
        <v>0</v>
      </c>
      <c r="N49" s="81">
        <v>4</v>
      </c>
      <c r="O49" s="81">
        <v>1</v>
      </c>
      <c r="P49" s="81">
        <v>2</v>
      </c>
      <c r="Q49" s="81">
        <v>17</v>
      </c>
      <c r="R49" s="140">
        <v>93</v>
      </c>
      <c r="S49" s="137">
        <f t="shared" si="10"/>
        <v>149</v>
      </c>
    </row>
    <row r="50" spans="3:19" ht="24" customHeight="1" thickBot="1" thickTop="1">
      <c r="C50" s="104"/>
      <c r="D50" s="178" t="s">
        <v>169</v>
      </c>
      <c r="E50" s="179"/>
      <c r="F50" s="138">
        <f>F49+'[1]VII'!F50</f>
        <v>30</v>
      </c>
      <c r="G50" s="138">
        <f>G49+'[1]VII'!G50</f>
        <v>12</v>
      </c>
      <c r="H50" s="138">
        <f>H49+'[1]VII'!H50</f>
        <v>121</v>
      </c>
      <c r="I50" s="138">
        <f>I49+'[1]VII'!I50</f>
        <v>56</v>
      </c>
      <c r="J50" s="138">
        <f>J49+'[1]VII'!J50</f>
        <v>190</v>
      </c>
      <c r="K50" s="138">
        <f>K49+'[1]VII'!K50</f>
        <v>37</v>
      </c>
      <c r="L50" s="138">
        <f>L49+'[1]VII'!L50</f>
        <v>56</v>
      </c>
      <c r="M50" s="138">
        <f>M49+'[1]VII'!M50</f>
        <v>25</v>
      </c>
      <c r="N50" s="138">
        <f>N49+'[1]VII'!N50</f>
        <v>26</v>
      </c>
      <c r="O50" s="138">
        <f>O49+'[1]VII'!O50</f>
        <v>34</v>
      </c>
      <c r="P50" s="138">
        <f>P49+'[1]VII'!P50</f>
        <v>30</v>
      </c>
      <c r="Q50" s="138">
        <f>Q49+'[1]VII'!Q50</f>
        <v>261</v>
      </c>
      <c r="R50" s="141">
        <f>R49+'[1]VII'!R50</f>
        <v>341</v>
      </c>
      <c r="S50" s="137">
        <f t="shared" si="10"/>
        <v>1219</v>
      </c>
    </row>
    <row r="51" spans="3:19" s="145" customFormat="1" ht="24" customHeight="1" thickBot="1" thickTop="1">
      <c r="C51" s="142" t="s">
        <v>149</v>
      </c>
      <c r="D51" s="180" t="s">
        <v>170</v>
      </c>
      <c r="E51" s="181"/>
      <c r="F51" s="143">
        <v>10</v>
      </c>
      <c r="G51" s="81">
        <v>1</v>
      </c>
      <c r="H51" s="81">
        <v>1</v>
      </c>
      <c r="I51" s="81">
        <v>4</v>
      </c>
      <c r="J51" s="81">
        <v>7</v>
      </c>
      <c r="K51" s="81">
        <v>4</v>
      </c>
      <c r="L51" s="81">
        <v>5</v>
      </c>
      <c r="M51" s="81">
        <v>4</v>
      </c>
      <c r="N51" s="81">
        <v>0</v>
      </c>
      <c r="O51" s="81">
        <v>4</v>
      </c>
      <c r="P51" s="81">
        <v>4</v>
      </c>
      <c r="Q51" s="81">
        <v>3</v>
      </c>
      <c r="R51" s="140">
        <v>3</v>
      </c>
      <c r="S51" s="144">
        <f t="shared" si="10"/>
        <v>50</v>
      </c>
    </row>
    <row r="52" spans="3:19" ht="24" customHeight="1" thickBot="1" thickTop="1">
      <c r="C52" s="104"/>
      <c r="D52" s="178" t="s">
        <v>171</v>
      </c>
      <c r="E52" s="179"/>
      <c r="F52" s="138">
        <f>F51+'[1]VII'!F52</f>
        <v>40</v>
      </c>
      <c r="G52" s="138">
        <f>G51+'[1]VII'!G52</f>
        <v>16</v>
      </c>
      <c r="H52" s="138">
        <f>H51+'[1]VII'!H52</f>
        <v>7</v>
      </c>
      <c r="I52" s="138">
        <f>I51+'[1]VII'!I52</f>
        <v>9</v>
      </c>
      <c r="J52" s="138">
        <f>J51+'[1]VII'!J52</f>
        <v>22</v>
      </c>
      <c r="K52" s="138">
        <f>K51+'[1]VII'!K52</f>
        <v>8</v>
      </c>
      <c r="L52" s="138">
        <f>L51+'[1]VII'!L52</f>
        <v>22</v>
      </c>
      <c r="M52" s="138">
        <f>M51+'[1]VII'!M52</f>
        <v>11</v>
      </c>
      <c r="N52" s="138">
        <f>N51+'[1]VII'!N52</f>
        <v>3</v>
      </c>
      <c r="O52" s="138">
        <f>O51+'[1]VII'!O52</f>
        <v>15</v>
      </c>
      <c r="P52" s="138">
        <f>P51+'[1]VII'!P52</f>
        <v>15</v>
      </c>
      <c r="Q52" s="138">
        <f>Q51+'[1]VII'!Q52</f>
        <v>17</v>
      </c>
      <c r="R52" s="146">
        <f>R51+'[1]VII'!R52</f>
        <v>23</v>
      </c>
      <c r="S52" s="137">
        <f t="shared" si="10"/>
        <v>208</v>
      </c>
    </row>
    <row r="53" spans="3:19" s="145" customFormat="1" ht="24" customHeight="1" thickBot="1" thickTop="1">
      <c r="C53" s="147" t="s">
        <v>151</v>
      </c>
      <c r="D53" s="180" t="s">
        <v>172</v>
      </c>
      <c r="E53" s="181"/>
      <c r="F53" s="143">
        <v>32</v>
      </c>
      <c r="G53" s="81">
        <v>10</v>
      </c>
      <c r="H53" s="81">
        <v>15</v>
      </c>
      <c r="I53" s="81">
        <v>14</v>
      </c>
      <c r="J53" s="81">
        <v>13</v>
      </c>
      <c r="K53" s="81">
        <v>29</v>
      </c>
      <c r="L53" s="81">
        <v>0</v>
      </c>
      <c r="M53" s="81">
        <v>19</v>
      </c>
      <c r="N53" s="81">
        <v>5</v>
      </c>
      <c r="O53" s="81">
        <v>24</v>
      </c>
      <c r="P53" s="81">
        <v>23</v>
      </c>
      <c r="Q53" s="81">
        <v>18</v>
      </c>
      <c r="R53" s="140">
        <v>10</v>
      </c>
      <c r="S53" s="144">
        <f t="shared" si="10"/>
        <v>212</v>
      </c>
    </row>
    <row r="54" spans="3:19" ht="24" customHeight="1" thickBot="1" thickTop="1">
      <c r="C54" s="106"/>
      <c r="D54" s="178" t="s">
        <v>173</v>
      </c>
      <c r="E54" s="179"/>
      <c r="F54" s="138">
        <f>F53+'[1]VII'!F54</f>
        <v>88</v>
      </c>
      <c r="G54" s="138">
        <f>G53+'[1]VII'!G54</f>
        <v>26</v>
      </c>
      <c r="H54" s="138">
        <f>H53+'[1]VII'!H54</f>
        <v>74</v>
      </c>
      <c r="I54" s="138">
        <f>I53+'[1]VII'!I54</f>
        <v>128</v>
      </c>
      <c r="J54" s="138">
        <f>J53+'[1]VII'!J54</f>
        <v>106</v>
      </c>
      <c r="K54" s="138">
        <f>K53+'[1]VII'!K54</f>
        <v>98</v>
      </c>
      <c r="L54" s="138">
        <f>L53+'[1]VII'!L54</f>
        <v>42</v>
      </c>
      <c r="M54" s="138">
        <f>M53+'[1]VII'!M54</f>
        <v>45</v>
      </c>
      <c r="N54" s="138">
        <f>N53+'[1]VII'!N54</f>
        <v>27</v>
      </c>
      <c r="O54" s="138">
        <f>O53+'[1]VII'!O54</f>
        <v>73</v>
      </c>
      <c r="P54" s="138">
        <f>P53+'[1]VII'!P54</f>
        <v>79</v>
      </c>
      <c r="Q54" s="138">
        <f>Q53+'[1]VII'!Q54</f>
        <v>83</v>
      </c>
      <c r="R54" s="146">
        <f>R53+'[1]VII'!R54</f>
        <v>70</v>
      </c>
      <c r="S54" s="137">
        <f t="shared" si="10"/>
        <v>939</v>
      </c>
    </row>
    <row r="55" spans="3:19" s="145" customFormat="1" ht="24" customHeight="1" thickBot="1" thickTop="1">
      <c r="C55" s="147" t="s">
        <v>28</v>
      </c>
      <c r="D55" s="180" t="s">
        <v>174</v>
      </c>
      <c r="E55" s="181"/>
      <c r="F55" s="143">
        <v>1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2</v>
      </c>
      <c r="N55" s="81">
        <v>0</v>
      </c>
      <c r="O55" s="81">
        <v>0</v>
      </c>
      <c r="P55" s="81">
        <v>0</v>
      </c>
      <c r="Q55" s="81">
        <v>0</v>
      </c>
      <c r="R55" s="140">
        <v>2</v>
      </c>
      <c r="S55" s="144">
        <f t="shared" si="10"/>
        <v>5</v>
      </c>
    </row>
    <row r="56" spans="3:19" ht="24" customHeight="1" thickBot="1" thickTop="1">
      <c r="C56" s="106"/>
      <c r="D56" s="178" t="s">
        <v>175</v>
      </c>
      <c r="E56" s="179"/>
      <c r="F56" s="138">
        <f>F55+'[1]VII'!F56</f>
        <v>2</v>
      </c>
      <c r="G56" s="138">
        <f>G55+'[1]VII'!G56</f>
        <v>1</v>
      </c>
      <c r="H56" s="138">
        <f>H55+'[1]VII'!H56</f>
        <v>3</v>
      </c>
      <c r="I56" s="138">
        <f>I55+'[1]VII'!I56</f>
        <v>6</v>
      </c>
      <c r="J56" s="138">
        <f>J55+'[1]VII'!J56</f>
        <v>1</v>
      </c>
      <c r="K56" s="138">
        <f>K55+'[1]VII'!K56</f>
        <v>0</v>
      </c>
      <c r="L56" s="138">
        <f>L55+'[1]VII'!L56</f>
        <v>15</v>
      </c>
      <c r="M56" s="138">
        <f>M55+'[1]VII'!M56</f>
        <v>4</v>
      </c>
      <c r="N56" s="138">
        <f>N55+'[1]VII'!N56</f>
        <v>1</v>
      </c>
      <c r="O56" s="138">
        <f>O55+'[1]VII'!O56</f>
        <v>2</v>
      </c>
      <c r="P56" s="138">
        <f>P55+'[1]VII'!P56</f>
        <v>3</v>
      </c>
      <c r="Q56" s="138">
        <f>Q55+'[1]VII'!Q56</f>
        <v>3</v>
      </c>
      <c r="R56" s="146">
        <f>R55+'[1]VII'!R56</f>
        <v>14</v>
      </c>
      <c r="S56" s="137">
        <f t="shared" si="10"/>
        <v>55</v>
      </c>
    </row>
    <row r="57" spans="3:19" s="145" customFormat="1" ht="24" customHeight="1" thickBot="1" thickTop="1">
      <c r="C57" s="142" t="s">
        <v>176</v>
      </c>
      <c r="D57" s="180" t="s">
        <v>177</v>
      </c>
      <c r="E57" s="181"/>
      <c r="F57" s="143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140">
        <v>2</v>
      </c>
      <c r="S57" s="144">
        <f t="shared" si="10"/>
        <v>2</v>
      </c>
    </row>
    <row r="58" spans="3:19" ht="24" customHeight="1" thickBot="1" thickTop="1">
      <c r="C58" s="104"/>
      <c r="D58" s="178" t="s">
        <v>178</v>
      </c>
      <c r="E58" s="179"/>
      <c r="F58" s="138">
        <f>F57+'[1]VII'!F58</f>
        <v>0</v>
      </c>
      <c r="G58" s="138">
        <f>G57+'[1]VII'!G58</f>
        <v>0</v>
      </c>
      <c r="H58" s="138">
        <f>H57+'[1]VII'!H58</f>
        <v>0</v>
      </c>
      <c r="I58" s="138">
        <f>I57+'[1]VII'!I58</f>
        <v>0</v>
      </c>
      <c r="J58" s="138">
        <f>J57+'[1]VII'!J58</f>
        <v>0</v>
      </c>
      <c r="K58" s="138">
        <f>K57+'[1]VII'!K58</f>
        <v>0</v>
      </c>
      <c r="L58" s="138">
        <f>L57+'[1]VII'!L58</f>
        <v>0</v>
      </c>
      <c r="M58" s="138">
        <f>M57+'[1]VII'!M58</f>
        <v>0</v>
      </c>
      <c r="N58" s="138">
        <f>N57+'[1]VII'!N58</f>
        <v>0</v>
      </c>
      <c r="O58" s="138">
        <f>O57+'[1]VII'!O58</f>
        <v>0</v>
      </c>
      <c r="P58" s="138">
        <f>P57+'[1]VII'!P58</f>
        <v>0</v>
      </c>
      <c r="Q58" s="138">
        <f>Q57+'[1]VII'!Q58</f>
        <v>0</v>
      </c>
      <c r="R58" s="146">
        <f>R57+'[1]VII'!R58</f>
        <v>4</v>
      </c>
      <c r="S58" s="137">
        <f t="shared" si="10"/>
        <v>4</v>
      </c>
    </row>
    <row r="59" spans="3:19" ht="24" customHeight="1" thickBot="1" thickTop="1">
      <c r="C59" s="103" t="s">
        <v>179</v>
      </c>
      <c r="D59" s="178" t="s">
        <v>180</v>
      </c>
      <c r="E59" s="179"/>
      <c r="F59" s="138">
        <v>1</v>
      </c>
      <c r="G59" s="80">
        <v>0</v>
      </c>
      <c r="H59" s="80">
        <v>0</v>
      </c>
      <c r="I59" s="81">
        <v>1</v>
      </c>
      <c r="J59" s="81">
        <v>0</v>
      </c>
      <c r="K59" s="81">
        <v>0</v>
      </c>
      <c r="L59" s="81">
        <v>1</v>
      </c>
      <c r="M59" s="81">
        <v>0</v>
      </c>
      <c r="N59" s="81">
        <v>0</v>
      </c>
      <c r="O59" s="81">
        <v>1</v>
      </c>
      <c r="P59" s="81">
        <v>0</v>
      </c>
      <c r="Q59" s="81">
        <v>4</v>
      </c>
      <c r="R59" s="140">
        <v>4</v>
      </c>
      <c r="S59" s="137">
        <f t="shared" si="10"/>
        <v>12</v>
      </c>
    </row>
    <row r="60" spans="3:19" ht="24" customHeight="1" thickBot="1" thickTop="1">
      <c r="C60" s="106"/>
      <c r="D60" s="178" t="s">
        <v>181</v>
      </c>
      <c r="E60" s="179"/>
      <c r="F60" s="138">
        <f>F59+'[1]VII'!F60</f>
        <v>10</v>
      </c>
      <c r="G60" s="138">
        <f>G59+'[1]VII'!G60</f>
        <v>6</v>
      </c>
      <c r="H60" s="138">
        <f>H59+'[1]VII'!H60</f>
        <v>0</v>
      </c>
      <c r="I60" s="138">
        <f>I59+'[1]VII'!I60</f>
        <v>6</v>
      </c>
      <c r="J60" s="138">
        <f>J59+'[1]VII'!J60</f>
        <v>5</v>
      </c>
      <c r="K60" s="138">
        <f>K59+'[1]VII'!K60</f>
        <v>5</v>
      </c>
      <c r="L60" s="138">
        <f>L59+'[1]VII'!L60</f>
        <v>8</v>
      </c>
      <c r="M60" s="138">
        <f>M59+'[1]VII'!M60</f>
        <v>6</v>
      </c>
      <c r="N60" s="138">
        <f>N59+'[1]VII'!N60</f>
        <v>0</v>
      </c>
      <c r="O60" s="138">
        <f>O59+'[1]VII'!O60</f>
        <v>8</v>
      </c>
      <c r="P60" s="138">
        <f>P59+'[1]VII'!P60</f>
        <v>0</v>
      </c>
      <c r="Q60" s="138">
        <f>Q59+'[1]VII'!Q60</f>
        <v>9</v>
      </c>
      <c r="R60" s="141">
        <f>R59+'[1]VII'!R60</f>
        <v>31</v>
      </c>
      <c r="S60" s="137">
        <f t="shared" si="10"/>
        <v>94</v>
      </c>
    </row>
    <row r="61" spans="3:19" s="145" customFormat="1" ht="24" customHeight="1" thickBot="1" thickTop="1">
      <c r="C61" s="147" t="s">
        <v>182</v>
      </c>
      <c r="D61" s="180" t="s">
        <v>183</v>
      </c>
      <c r="E61" s="181"/>
      <c r="F61" s="143">
        <v>4</v>
      </c>
      <c r="G61" s="81">
        <v>1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1</v>
      </c>
      <c r="P61" s="81">
        <v>0</v>
      </c>
      <c r="Q61" s="81">
        <v>0</v>
      </c>
      <c r="R61" s="140">
        <v>4</v>
      </c>
      <c r="S61" s="144">
        <f t="shared" si="10"/>
        <v>10</v>
      </c>
    </row>
    <row r="62" spans="3:19" ht="24" customHeight="1" thickBot="1" thickTop="1">
      <c r="C62" s="106"/>
      <c r="D62" s="178" t="s">
        <v>184</v>
      </c>
      <c r="E62" s="179"/>
      <c r="F62" s="138">
        <f>F61+'[1]VII'!F62</f>
        <v>9</v>
      </c>
      <c r="G62" s="138">
        <f>G61+'[1]VII'!G62</f>
        <v>3</v>
      </c>
      <c r="H62" s="138">
        <f>H61+'[1]VII'!H62</f>
        <v>0</v>
      </c>
      <c r="I62" s="138">
        <f>I61+'[1]VII'!I62</f>
        <v>0</v>
      </c>
      <c r="J62" s="138">
        <f>J61+'[1]VII'!J62</f>
        <v>0</v>
      </c>
      <c r="K62" s="138">
        <f>K61+'[1]VII'!K62</f>
        <v>0</v>
      </c>
      <c r="L62" s="138">
        <f>L61+'[1]VII'!L62</f>
        <v>0</v>
      </c>
      <c r="M62" s="138">
        <f>M61+'[1]VII'!M62</f>
        <v>0</v>
      </c>
      <c r="N62" s="138">
        <f>N61+'[1]VII'!N62</f>
        <v>0</v>
      </c>
      <c r="O62" s="138">
        <f>O61+'[1]VII'!O62</f>
        <v>1</v>
      </c>
      <c r="P62" s="138">
        <f>P61+'[1]VII'!P62</f>
        <v>0</v>
      </c>
      <c r="Q62" s="138">
        <f>Q61+'[1]VII'!Q62</f>
        <v>16</v>
      </c>
      <c r="R62" s="138">
        <f>R61+'[1]VII'!R62</f>
        <v>13</v>
      </c>
      <c r="S62" s="144">
        <f t="shared" si="10"/>
        <v>42</v>
      </c>
    </row>
    <row r="63" spans="3:19" s="145" customFormat="1" ht="24" customHeight="1" thickBot="1" thickTop="1">
      <c r="C63" s="142" t="s">
        <v>185</v>
      </c>
      <c r="D63" s="180" t="s">
        <v>186</v>
      </c>
      <c r="E63" s="182"/>
      <c r="F63" s="148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140">
        <v>0</v>
      </c>
      <c r="S63" s="144">
        <f t="shared" si="10"/>
        <v>0</v>
      </c>
    </row>
    <row r="64" spans="3:19" ht="24" customHeight="1" thickBot="1" thickTop="1">
      <c r="C64" s="104"/>
      <c r="D64" s="178" t="s">
        <v>187</v>
      </c>
      <c r="E64" s="179"/>
      <c r="F64" s="138">
        <f>F63+'[1]VII'!F64</f>
        <v>2</v>
      </c>
      <c r="G64" s="138">
        <f>G63+'[1]VII'!G64</f>
        <v>5</v>
      </c>
      <c r="H64" s="138">
        <f>H63+'[1]VII'!H64</f>
        <v>0</v>
      </c>
      <c r="I64" s="138">
        <f>I63+'[1]VII'!I64</f>
        <v>0</v>
      </c>
      <c r="J64" s="138">
        <f>J63+'[1]VII'!J64</f>
        <v>0</v>
      </c>
      <c r="K64" s="138">
        <f>K63+'[1]VII'!K64</f>
        <v>0</v>
      </c>
      <c r="L64" s="138">
        <f>L63+'[1]VII'!L64</f>
        <v>2</v>
      </c>
      <c r="M64" s="138">
        <f>M63+'[1]VII'!M64</f>
        <v>0</v>
      </c>
      <c r="N64" s="138">
        <f>N63+'[1]VII'!N64</f>
        <v>0</v>
      </c>
      <c r="O64" s="138">
        <f>O63+'[1]VII'!O64</f>
        <v>0</v>
      </c>
      <c r="P64" s="138">
        <f>P63+'[1]VII'!P64</f>
        <v>0</v>
      </c>
      <c r="Q64" s="138">
        <f>Q63+'[1]VII'!Q64</f>
        <v>8</v>
      </c>
      <c r="R64" s="146">
        <f>R63+'[1]VII'!R64</f>
        <v>38</v>
      </c>
      <c r="S64" s="137">
        <f t="shared" si="10"/>
        <v>55</v>
      </c>
    </row>
    <row r="65" spans="3:19" s="145" customFormat="1" ht="24" customHeight="1" thickBot="1" thickTop="1">
      <c r="C65" s="147" t="s">
        <v>188</v>
      </c>
      <c r="D65" s="180" t="s">
        <v>189</v>
      </c>
      <c r="E65" s="181"/>
      <c r="F65" s="143">
        <v>0</v>
      </c>
      <c r="G65" s="81">
        <v>26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17</v>
      </c>
      <c r="R65" s="140">
        <v>0</v>
      </c>
      <c r="S65" s="144">
        <f t="shared" si="10"/>
        <v>43</v>
      </c>
    </row>
    <row r="66" spans="3:19" ht="24" customHeight="1" thickBot="1" thickTop="1">
      <c r="C66" s="106"/>
      <c r="D66" s="178" t="s">
        <v>190</v>
      </c>
      <c r="E66" s="179"/>
      <c r="F66" s="138">
        <f>F65+'[1]VII'!F66</f>
        <v>0</v>
      </c>
      <c r="G66" s="138">
        <f>G65+'[1]VII'!G66</f>
        <v>26</v>
      </c>
      <c r="H66" s="138">
        <f>H65+'[1]VII'!H66</f>
        <v>0</v>
      </c>
      <c r="I66" s="138">
        <f>I65+'[1]VII'!I66</f>
        <v>0</v>
      </c>
      <c r="J66" s="138">
        <f>J65+'[1]VII'!J66</f>
        <v>0</v>
      </c>
      <c r="K66" s="138">
        <f>K65+'[1]VII'!K66</f>
        <v>13</v>
      </c>
      <c r="L66" s="138">
        <f>L65+'[1]VII'!L66</f>
        <v>14</v>
      </c>
      <c r="M66" s="138">
        <f>M65+'[1]VII'!M66</f>
        <v>0</v>
      </c>
      <c r="N66" s="138">
        <f>N65+'[1]VII'!N66</f>
        <v>0</v>
      </c>
      <c r="O66" s="138">
        <f>O65+'[1]VII'!O66</f>
        <v>0</v>
      </c>
      <c r="P66" s="138">
        <f>P65+'[1]VII'!P66</f>
        <v>0</v>
      </c>
      <c r="Q66" s="138">
        <f>Q65+'[1]VII'!Q66</f>
        <v>17</v>
      </c>
      <c r="R66" s="146">
        <f>R65+'[1]VII'!R66</f>
        <v>0</v>
      </c>
      <c r="S66" s="137">
        <f t="shared" si="10"/>
        <v>70</v>
      </c>
    </row>
    <row r="67" spans="3:19" s="145" customFormat="1" ht="24" customHeight="1" thickBot="1" thickTop="1">
      <c r="C67" s="147" t="s">
        <v>191</v>
      </c>
      <c r="D67" s="180" t="s">
        <v>192</v>
      </c>
      <c r="E67" s="181"/>
      <c r="F67" s="143">
        <v>0</v>
      </c>
      <c r="G67" s="81">
        <v>0</v>
      </c>
      <c r="H67" s="81">
        <v>0</v>
      </c>
      <c r="I67" s="81">
        <v>0</v>
      </c>
      <c r="J67" s="81">
        <v>2</v>
      </c>
      <c r="K67" s="81">
        <v>0</v>
      </c>
      <c r="L67" s="81">
        <v>4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140">
        <v>0</v>
      </c>
      <c r="S67" s="144">
        <f t="shared" si="10"/>
        <v>6</v>
      </c>
    </row>
    <row r="68" spans="3:19" ht="24" customHeight="1" thickBot="1" thickTop="1">
      <c r="C68" s="106"/>
      <c r="D68" s="178" t="s">
        <v>193</v>
      </c>
      <c r="E68" s="179"/>
      <c r="F68" s="138">
        <f>F67+'[1]VII'!F68</f>
        <v>0</v>
      </c>
      <c r="G68" s="138">
        <f>G67+'[1]VII'!G68</f>
        <v>0</v>
      </c>
      <c r="H68" s="138">
        <f>H67+'[1]VII'!H68</f>
        <v>0</v>
      </c>
      <c r="I68" s="138">
        <f>I67+'[1]VII'!I68</f>
        <v>0</v>
      </c>
      <c r="J68" s="138">
        <f>J67+'[1]VII'!J68</f>
        <v>2</v>
      </c>
      <c r="K68" s="138">
        <f>K67+'[1]VII'!K68</f>
        <v>0</v>
      </c>
      <c r="L68" s="138">
        <f>L67+'[1]VII'!L68</f>
        <v>7</v>
      </c>
      <c r="M68" s="138">
        <f>M67+'[1]VII'!M68</f>
        <v>0</v>
      </c>
      <c r="N68" s="138">
        <f>N67+'[1]VII'!N68</f>
        <v>0</v>
      </c>
      <c r="O68" s="138">
        <f>O67+'[1]VII'!O68</f>
        <v>0</v>
      </c>
      <c r="P68" s="138">
        <f>P67+'[1]VII'!P68</f>
        <v>0</v>
      </c>
      <c r="Q68" s="138">
        <f>Q67+'[1]VII'!Q68</f>
        <v>0</v>
      </c>
      <c r="R68" s="146">
        <f>R67+'[1]VII'!R68</f>
        <v>2</v>
      </c>
      <c r="S68" s="137">
        <f t="shared" si="10"/>
        <v>11</v>
      </c>
    </row>
    <row r="69" spans="3:19" s="145" customFormat="1" ht="24" customHeight="1" thickBot="1" thickTop="1">
      <c r="C69" s="147" t="s">
        <v>194</v>
      </c>
      <c r="D69" s="180" t="s">
        <v>195</v>
      </c>
      <c r="E69" s="181"/>
      <c r="F69" s="143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140">
        <v>0</v>
      </c>
      <c r="S69" s="144">
        <f t="shared" si="10"/>
        <v>0</v>
      </c>
    </row>
    <row r="70" spans="3:19" ht="24" customHeight="1" thickBot="1" thickTop="1">
      <c r="C70" s="149"/>
      <c r="D70" s="175" t="s">
        <v>196</v>
      </c>
      <c r="E70" s="176"/>
      <c r="F70" s="150">
        <f>F69+'[1]VII'!F70</f>
        <v>0</v>
      </c>
      <c r="G70" s="150">
        <f>G69+'[1]VII'!G70</f>
        <v>0</v>
      </c>
      <c r="H70" s="150">
        <f>H69+'[1]VII'!H70</f>
        <v>3</v>
      </c>
      <c r="I70" s="150">
        <f>I69+'[1]VII'!I70</f>
        <v>0</v>
      </c>
      <c r="J70" s="150">
        <f>J69+'[1]VII'!J70</f>
        <v>0</v>
      </c>
      <c r="K70" s="150">
        <f>K69+'[1]VII'!K70</f>
        <v>0</v>
      </c>
      <c r="L70" s="150">
        <f>L69+'[1]VII'!L70</f>
        <v>0</v>
      </c>
      <c r="M70" s="150">
        <f>M69+'[1]VII'!M70</f>
        <v>0</v>
      </c>
      <c r="N70" s="150">
        <f>N69+'[1]VII'!N70</f>
        <v>0</v>
      </c>
      <c r="O70" s="150">
        <f>O69+'[1]VII'!O70</f>
        <v>0</v>
      </c>
      <c r="P70" s="150">
        <f>P69+'[1]VII'!P70</f>
        <v>0</v>
      </c>
      <c r="Q70" s="150">
        <f>Q69+'[1]VII'!Q70</f>
        <v>6</v>
      </c>
      <c r="R70" s="150">
        <f>R69+'[1]VII'!R70</f>
        <v>0</v>
      </c>
      <c r="S70" s="151">
        <f t="shared" si="10"/>
        <v>9</v>
      </c>
    </row>
    <row r="71" spans="3:19" ht="25.5" customHeight="1" thickBot="1">
      <c r="C71" s="95" t="s">
        <v>197</v>
      </c>
      <c r="D71" s="183" t="s">
        <v>198</v>
      </c>
      <c r="E71" s="184"/>
      <c r="F71" s="152">
        <f aca="true" t="shared" si="11" ref="F71:S71">F69+F67+F65+F63+F61+F59+F57+F53+F51+F49+F47+F45</f>
        <v>97</v>
      </c>
      <c r="G71" s="152">
        <f t="shared" si="11"/>
        <v>54</v>
      </c>
      <c r="H71" s="152">
        <f t="shared" si="11"/>
        <v>42</v>
      </c>
      <c r="I71" s="153">
        <f t="shared" si="11"/>
        <v>29</v>
      </c>
      <c r="J71" s="153">
        <f t="shared" si="11"/>
        <v>35</v>
      </c>
      <c r="K71" s="153">
        <f t="shared" si="11"/>
        <v>57</v>
      </c>
      <c r="L71" s="153">
        <f t="shared" si="11"/>
        <v>12</v>
      </c>
      <c r="M71" s="153">
        <f t="shared" si="11"/>
        <v>37</v>
      </c>
      <c r="N71" s="153">
        <f t="shared" si="11"/>
        <v>12</v>
      </c>
      <c r="O71" s="153">
        <f t="shared" si="11"/>
        <v>35</v>
      </c>
      <c r="P71" s="153">
        <f t="shared" si="11"/>
        <v>40</v>
      </c>
      <c r="Q71" s="153">
        <f t="shared" si="11"/>
        <v>112</v>
      </c>
      <c r="R71" s="153">
        <f t="shared" si="11"/>
        <v>158</v>
      </c>
      <c r="S71" s="152">
        <f t="shared" si="11"/>
        <v>720</v>
      </c>
    </row>
    <row r="72" spans="3:19" ht="25.5" customHeight="1" thickBot="1">
      <c r="C72" s="149"/>
      <c r="D72" s="183" t="s">
        <v>199</v>
      </c>
      <c r="E72" s="184"/>
      <c r="F72" s="152">
        <f aca="true" t="shared" si="12" ref="F72:S72">F70+F68+F66+F64+F62+F60+F58+F54+F52+F50+F48+F46</f>
        <v>360</v>
      </c>
      <c r="G72" s="152">
        <f t="shared" si="12"/>
        <v>219</v>
      </c>
      <c r="H72" s="152">
        <f t="shared" si="12"/>
        <v>318</v>
      </c>
      <c r="I72" s="153">
        <f t="shared" si="12"/>
        <v>391</v>
      </c>
      <c r="J72" s="153">
        <f t="shared" si="12"/>
        <v>528</v>
      </c>
      <c r="K72" s="153">
        <f t="shared" si="12"/>
        <v>295</v>
      </c>
      <c r="L72" s="153">
        <f t="shared" si="12"/>
        <v>276</v>
      </c>
      <c r="M72" s="153">
        <f t="shared" si="12"/>
        <v>228</v>
      </c>
      <c r="N72" s="153">
        <f t="shared" si="12"/>
        <v>112</v>
      </c>
      <c r="O72" s="153">
        <f t="shared" si="12"/>
        <v>209</v>
      </c>
      <c r="P72" s="153">
        <f t="shared" si="12"/>
        <v>265</v>
      </c>
      <c r="Q72" s="153">
        <f t="shared" si="12"/>
        <v>757</v>
      </c>
      <c r="R72" s="153">
        <f t="shared" si="12"/>
        <v>812</v>
      </c>
      <c r="S72" s="152">
        <f t="shared" si="12"/>
        <v>4770</v>
      </c>
    </row>
    <row r="74" ht="12.75">
      <c r="D74" t="s">
        <v>200</v>
      </c>
    </row>
    <row r="76" ht="12.75">
      <c r="D76" t="s">
        <v>201</v>
      </c>
    </row>
    <row r="78" ht="12.75">
      <c r="D78" t="s">
        <v>202</v>
      </c>
    </row>
  </sheetData>
  <sheetProtection password="88EF" sheet="1" objects="1" scenarios="1"/>
  <mergeCells count="66">
    <mergeCell ref="D31:E31"/>
    <mergeCell ref="D24:E24"/>
    <mergeCell ref="D25:E25"/>
    <mergeCell ref="D26:E26"/>
    <mergeCell ref="D27:E27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S42"/>
    <mergeCell ref="C44:S44"/>
    <mergeCell ref="D23:E23"/>
    <mergeCell ref="D37:E37"/>
    <mergeCell ref="D38:E38"/>
    <mergeCell ref="C36:S36"/>
    <mergeCell ref="D33:E33"/>
    <mergeCell ref="D35:E35"/>
    <mergeCell ref="C32:S32"/>
    <mergeCell ref="D28:E28"/>
    <mergeCell ref="D29:E29"/>
    <mergeCell ref="D30:E30"/>
    <mergeCell ref="C6:S6"/>
    <mergeCell ref="D20:E20"/>
    <mergeCell ref="D21:E21"/>
    <mergeCell ref="D22:E22"/>
    <mergeCell ref="C19:S19"/>
    <mergeCell ref="Q40:S40"/>
    <mergeCell ref="Q2:S2"/>
    <mergeCell ref="D16:E16"/>
    <mergeCell ref="D17:E17"/>
    <mergeCell ref="D18:E18"/>
    <mergeCell ref="D12:E12"/>
    <mergeCell ref="D13:E13"/>
    <mergeCell ref="D14:E14"/>
    <mergeCell ref="D15:E15"/>
    <mergeCell ref="C4:S4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N4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2</v>
      </c>
      <c r="C3" s="5"/>
      <c r="D3" s="6" t="s">
        <v>3</v>
      </c>
      <c r="F3" s="3"/>
      <c r="G3" s="4" t="s">
        <v>4</v>
      </c>
      <c r="H3" s="7"/>
      <c r="I3" s="6" t="s">
        <v>3</v>
      </c>
      <c r="K3" s="3"/>
      <c r="L3" s="4" t="s">
        <v>2</v>
      </c>
      <c r="M3" s="5"/>
      <c r="N3" s="6" t="s">
        <v>3</v>
      </c>
    </row>
    <row r="4" spans="1:14" ht="15.75">
      <c r="A4" s="8" t="s">
        <v>5</v>
      </c>
      <c r="B4" s="9" t="s">
        <v>6</v>
      </c>
      <c r="C4" s="10" t="s">
        <v>7</v>
      </c>
      <c r="D4" s="11">
        <f>SUM(D5:D12)</f>
        <v>13935</v>
      </c>
      <c r="F4" s="12">
        <v>7</v>
      </c>
      <c r="G4" s="13" t="s">
        <v>8</v>
      </c>
      <c r="H4" s="14" t="s">
        <v>9</v>
      </c>
      <c r="I4" s="15">
        <v>790</v>
      </c>
      <c r="K4" s="8" t="s">
        <v>10</v>
      </c>
      <c r="L4" s="9" t="s">
        <v>11</v>
      </c>
      <c r="M4" s="9" t="s">
        <v>7</v>
      </c>
      <c r="N4" s="11">
        <f>SUM(N5:N15)</f>
        <v>14747</v>
      </c>
    </row>
    <row r="5" spans="1:14" ht="15">
      <c r="A5" s="12">
        <v>1</v>
      </c>
      <c r="B5" s="13" t="s">
        <v>12</v>
      </c>
      <c r="C5" s="14" t="s">
        <v>9</v>
      </c>
      <c r="D5" s="15">
        <v>508</v>
      </c>
      <c r="F5" s="12">
        <v>8</v>
      </c>
      <c r="G5" s="13" t="s">
        <v>13</v>
      </c>
      <c r="H5" s="14" t="s">
        <v>9</v>
      </c>
      <c r="I5" s="15">
        <v>555</v>
      </c>
      <c r="K5" s="12">
        <v>1</v>
      </c>
      <c r="L5" s="13" t="s">
        <v>14</v>
      </c>
      <c r="M5" s="14" t="s">
        <v>15</v>
      </c>
      <c r="N5" s="15">
        <v>342</v>
      </c>
    </row>
    <row r="6" spans="1:14" ht="15">
      <c r="A6" s="12">
        <v>2</v>
      </c>
      <c r="B6" s="13" t="s">
        <v>16</v>
      </c>
      <c r="C6" s="14" t="s">
        <v>9</v>
      </c>
      <c r="D6" s="15">
        <v>588</v>
      </c>
      <c r="F6" s="12">
        <v>9</v>
      </c>
      <c r="G6" s="13" t="s">
        <v>17</v>
      </c>
      <c r="H6" s="14" t="s">
        <v>15</v>
      </c>
      <c r="I6" s="15">
        <v>958</v>
      </c>
      <c r="K6" s="12">
        <v>2</v>
      </c>
      <c r="L6" s="13" t="s">
        <v>18</v>
      </c>
      <c r="M6" s="14" t="s">
        <v>9</v>
      </c>
      <c r="N6" s="15">
        <v>381</v>
      </c>
    </row>
    <row r="7" spans="1:14" ht="15">
      <c r="A7" s="12">
        <v>3</v>
      </c>
      <c r="B7" s="13" t="s">
        <v>19</v>
      </c>
      <c r="C7" s="14" t="s">
        <v>20</v>
      </c>
      <c r="D7" s="15">
        <v>8547</v>
      </c>
      <c r="F7" s="12">
        <v>10</v>
      </c>
      <c r="G7" s="13" t="s">
        <v>21</v>
      </c>
      <c r="H7" s="14" t="s">
        <v>15</v>
      </c>
      <c r="I7" s="15">
        <v>495</v>
      </c>
      <c r="K7" s="12">
        <v>3</v>
      </c>
      <c r="L7" s="13" t="s">
        <v>22</v>
      </c>
      <c r="M7" s="14" t="s">
        <v>15</v>
      </c>
      <c r="N7" s="15">
        <v>905</v>
      </c>
    </row>
    <row r="8" spans="1:14" ht="15">
      <c r="A8" s="12">
        <v>4</v>
      </c>
      <c r="B8" s="13" t="s">
        <v>23</v>
      </c>
      <c r="C8" s="14" t="s">
        <v>9</v>
      </c>
      <c r="D8" s="15">
        <v>439</v>
      </c>
      <c r="F8" s="12">
        <v>11</v>
      </c>
      <c r="G8" s="13" t="s">
        <v>24</v>
      </c>
      <c r="H8" s="14" t="s">
        <v>15</v>
      </c>
      <c r="I8" s="15">
        <v>2120</v>
      </c>
      <c r="K8" s="12">
        <v>4</v>
      </c>
      <c r="L8" s="13" t="s">
        <v>25</v>
      </c>
      <c r="M8" s="14" t="s">
        <v>15</v>
      </c>
      <c r="N8" s="15">
        <v>487</v>
      </c>
    </row>
    <row r="9" spans="1:14" ht="15">
      <c r="A9" s="12">
        <v>5</v>
      </c>
      <c r="B9" s="13" t="s">
        <v>26</v>
      </c>
      <c r="C9" s="14" t="s">
        <v>20</v>
      </c>
      <c r="D9" s="15">
        <v>1149</v>
      </c>
      <c r="E9" s="16"/>
      <c r="F9" s="12"/>
      <c r="G9" s="13"/>
      <c r="H9" s="14"/>
      <c r="I9" s="15"/>
      <c r="K9" s="12">
        <v>5</v>
      </c>
      <c r="L9" s="13" t="s">
        <v>27</v>
      </c>
      <c r="M9" s="14" t="s">
        <v>15</v>
      </c>
      <c r="N9" s="15">
        <v>891</v>
      </c>
    </row>
    <row r="10" spans="1:14" ht="15.75">
      <c r="A10" s="12" t="s">
        <v>28</v>
      </c>
      <c r="B10" s="13" t="s">
        <v>29</v>
      </c>
      <c r="C10" s="14" t="s">
        <v>9</v>
      </c>
      <c r="D10" s="15">
        <v>613</v>
      </c>
      <c r="E10" s="17"/>
      <c r="F10" s="8" t="s">
        <v>30</v>
      </c>
      <c r="G10" s="9" t="s">
        <v>31</v>
      </c>
      <c r="H10" s="18" t="s">
        <v>7</v>
      </c>
      <c r="I10" s="19">
        <f>SUM(I11:I15)</f>
        <v>4765</v>
      </c>
      <c r="K10" s="12" t="s">
        <v>28</v>
      </c>
      <c r="L10" s="13" t="s">
        <v>32</v>
      </c>
      <c r="M10" s="14" t="s">
        <v>15</v>
      </c>
      <c r="N10" s="15">
        <v>2543</v>
      </c>
    </row>
    <row r="11" spans="1:14" ht="15">
      <c r="A11" s="12">
        <v>7</v>
      </c>
      <c r="B11" s="13" t="s">
        <v>33</v>
      </c>
      <c r="C11" s="14" t="s">
        <v>9</v>
      </c>
      <c r="D11" s="15">
        <v>635</v>
      </c>
      <c r="E11" s="20"/>
      <c r="F11" s="12">
        <v>1</v>
      </c>
      <c r="G11" s="13" t="s">
        <v>34</v>
      </c>
      <c r="H11" s="14" t="s">
        <v>15</v>
      </c>
      <c r="I11" s="15">
        <v>734</v>
      </c>
      <c r="K11" s="12">
        <v>7</v>
      </c>
      <c r="L11" s="13" t="s">
        <v>35</v>
      </c>
      <c r="M11" s="14" t="s">
        <v>9</v>
      </c>
      <c r="N11" s="15">
        <v>471</v>
      </c>
    </row>
    <row r="12" spans="1:14" ht="15">
      <c r="A12" s="12">
        <v>8</v>
      </c>
      <c r="B12" s="13" t="s">
        <v>36</v>
      </c>
      <c r="C12" s="14" t="s">
        <v>15</v>
      </c>
      <c r="D12" s="15">
        <v>1456</v>
      </c>
      <c r="E12" s="20"/>
      <c r="F12" s="12">
        <v>2</v>
      </c>
      <c r="G12" s="13" t="s">
        <v>37</v>
      </c>
      <c r="H12" s="14" t="s">
        <v>9</v>
      </c>
      <c r="I12" s="15">
        <v>473</v>
      </c>
      <c r="K12" s="12">
        <v>8</v>
      </c>
      <c r="L12" s="13" t="s">
        <v>38</v>
      </c>
      <c r="M12" s="14" t="s">
        <v>9</v>
      </c>
      <c r="N12" s="15">
        <v>349</v>
      </c>
    </row>
    <row r="13" spans="1:14" ht="15">
      <c r="A13" s="12"/>
      <c r="B13" s="13"/>
      <c r="C13" s="14"/>
      <c r="D13" s="15"/>
      <c r="E13" s="20"/>
      <c r="F13" s="12">
        <v>3</v>
      </c>
      <c r="G13" s="13" t="s">
        <v>39</v>
      </c>
      <c r="H13" s="14" t="s">
        <v>15</v>
      </c>
      <c r="I13" s="15">
        <v>752</v>
      </c>
      <c r="K13" s="12">
        <v>9</v>
      </c>
      <c r="L13" s="13" t="s">
        <v>40</v>
      </c>
      <c r="M13" s="14" t="s">
        <v>9</v>
      </c>
      <c r="N13" s="15">
        <v>287</v>
      </c>
    </row>
    <row r="14" spans="1:14" ht="15.75">
      <c r="A14" s="8" t="s">
        <v>41</v>
      </c>
      <c r="B14" s="9" t="s">
        <v>42</v>
      </c>
      <c r="C14" s="18" t="s">
        <v>7</v>
      </c>
      <c r="D14" s="19">
        <f>SUM(D15:D21)</f>
        <v>7501</v>
      </c>
      <c r="E14" s="21"/>
      <c r="F14" s="12">
        <v>4</v>
      </c>
      <c r="G14" s="13" t="s">
        <v>43</v>
      </c>
      <c r="H14" s="14" t="s">
        <v>15</v>
      </c>
      <c r="I14" s="15">
        <v>809</v>
      </c>
      <c r="K14" s="12">
        <v>10</v>
      </c>
      <c r="L14" s="13" t="s">
        <v>44</v>
      </c>
      <c r="M14" s="14" t="s">
        <v>9</v>
      </c>
      <c r="N14" s="15">
        <v>1271</v>
      </c>
    </row>
    <row r="15" spans="1:14" ht="15">
      <c r="A15" s="12">
        <v>1</v>
      </c>
      <c r="B15" s="13" t="s">
        <v>45</v>
      </c>
      <c r="C15" s="14" t="s">
        <v>9</v>
      </c>
      <c r="D15" s="15">
        <v>429</v>
      </c>
      <c r="E15" s="20"/>
      <c r="F15" s="12">
        <v>5</v>
      </c>
      <c r="G15" s="13" t="s">
        <v>46</v>
      </c>
      <c r="H15" s="14" t="s">
        <v>15</v>
      </c>
      <c r="I15" s="15">
        <v>1997</v>
      </c>
      <c r="K15" s="12">
        <v>11</v>
      </c>
      <c r="L15" s="13" t="s">
        <v>44</v>
      </c>
      <c r="M15" s="14" t="s">
        <v>20</v>
      </c>
      <c r="N15" s="15">
        <v>6820</v>
      </c>
    </row>
    <row r="16" spans="1:14" ht="15.75">
      <c r="A16" s="12">
        <v>2</v>
      </c>
      <c r="B16" s="13" t="s">
        <v>47</v>
      </c>
      <c r="C16" s="14" t="s">
        <v>9</v>
      </c>
      <c r="D16" s="15">
        <v>301</v>
      </c>
      <c r="E16" s="20"/>
      <c r="F16" s="12"/>
      <c r="G16" s="13"/>
      <c r="H16" s="14"/>
      <c r="I16" s="15"/>
      <c r="K16" s="12"/>
      <c r="L16" s="13"/>
      <c r="M16" s="14"/>
      <c r="N16" s="19"/>
    </row>
    <row r="17" spans="1:14" ht="15.75">
      <c r="A17" s="12">
        <v>3</v>
      </c>
      <c r="B17" s="13" t="s">
        <v>48</v>
      </c>
      <c r="C17" s="14" t="s">
        <v>9</v>
      </c>
      <c r="D17" s="15">
        <v>663</v>
      </c>
      <c r="E17" s="20"/>
      <c r="F17" s="8" t="s">
        <v>49</v>
      </c>
      <c r="G17" s="9" t="s">
        <v>50</v>
      </c>
      <c r="H17" s="18" t="s">
        <v>7</v>
      </c>
      <c r="I17" s="19">
        <f>SUM(I18:I22)</f>
        <v>5868</v>
      </c>
      <c r="K17" s="8" t="s">
        <v>51</v>
      </c>
      <c r="L17" s="9" t="s">
        <v>52</v>
      </c>
      <c r="M17" s="18" t="s">
        <v>7</v>
      </c>
      <c r="N17" s="19">
        <f>SUM(N18:N26)</f>
        <v>9989</v>
      </c>
    </row>
    <row r="18" spans="1:14" ht="15">
      <c r="A18" s="12">
        <v>4</v>
      </c>
      <c r="B18" s="13" t="s">
        <v>53</v>
      </c>
      <c r="C18" s="14" t="s">
        <v>9</v>
      </c>
      <c r="D18" s="15">
        <v>1100</v>
      </c>
      <c r="E18" s="20"/>
      <c r="F18" s="12">
        <v>1</v>
      </c>
      <c r="G18" s="13" t="s">
        <v>54</v>
      </c>
      <c r="H18" s="14" t="s">
        <v>15</v>
      </c>
      <c r="I18" s="15">
        <v>984</v>
      </c>
      <c r="K18" s="12">
        <v>1</v>
      </c>
      <c r="L18" s="13" t="s">
        <v>55</v>
      </c>
      <c r="M18" s="14" t="s">
        <v>9</v>
      </c>
      <c r="N18" s="15">
        <v>443</v>
      </c>
    </row>
    <row r="19" spans="1:14" ht="15">
      <c r="A19" s="12">
        <v>5</v>
      </c>
      <c r="B19" s="13" t="s">
        <v>53</v>
      </c>
      <c r="C19" s="14" t="s">
        <v>20</v>
      </c>
      <c r="D19" s="15">
        <v>2468</v>
      </c>
      <c r="E19" s="20"/>
      <c r="F19" s="12">
        <v>2</v>
      </c>
      <c r="G19" s="13" t="s">
        <v>56</v>
      </c>
      <c r="H19" s="14" t="s">
        <v>15</v>
      </c>
      <c r="I19" s="15">
        <v>1975</v>
      </c>
      <c r="K19" s="12">
        <v>2</v>
      </c>
      <c r="L19" s="13" t="s">
        <v>57</v>
      </c>
      <c r="M19" s="14" t="s">
        <v>20</v>
      </c>
      <c r="N19" s="15">
        <v>477</v>
      </c>
    </row>
    <row r="20" spans="1:14" ht="15">
      <c r="A20" s="12">
        <v>6</v>
      </c>
      <c r="B20" s="13" t="s">
        <v>58</v>
      </c>
      <c r="C20" s="14" t="s">
        <v>15</v>
      </c>
      <c r="D20" s="15">
        <v>2149</v>
      </c>
      <c r="E20" s="20"/>
      <c r="F20" s="12">
        <v>3</v>
      </c>
      <c r="G20" s="13" t="s">
        <v>59</v>
      </c>
      <c r="H20" s="14" t="s">
        <v>9</v>
      </c>
      <c r="I20" s="15">
        <v>419</v>
      </c>
      <c r="K20" s="12">
        <v>3</v>
      </c>
      <c r="L20" s="13" t="s">
        <v>60</v>
      </c>
      <c r="M20" s="14" t="s">
        <v>15</v>
      </c>
      <c r="N20" s="15">
        <v>881</v>
      </c>
    </row>
    <row r="21" spans="1:14" ht="15">
      <c r="A21" s="12">
        <v>7</v>
      </c>
      <c r="B21" s="13" t="s">
        <v>61</v>
      </c>
      <c r="C21" s="14" t="s">
        <v>9</v>
      </c>
      <c r="D21" s="15">
        <v>391</v>
      </c>
      <c r="E21" s="20"/>
      <c r="F21" s="12">
        <v>4</v>
      </c>
      <c r="G21" s="13" t="s">
        <v>62</v>
      </c>
      <c r="H21" s="14" t="s">
        <v>15</v>
      </c>
      <c r="I21" s="15">
        <v>1986</v>
      </c>
      <c r="K21" s="12">
        <v>4</v>
      </c>
      <c r="L21" s="13" t="s">
        <v>63</v>
      </c>
      <c r="M21" s="14" t="s">
        <v>15</v>
      </c>
      <c r="N21" s="15">
        <v>837</v>
      </c>
    </row>
    <row r="22" spans="1:14" ht="15.75">
      <c r="A22" s="8"/>
      <c r="B22" s="9"/>
      <c r="C22" s="14"/>
      <c r="D22" s="19"/>
      <c r="E22" s="21"/>
      <c r="F22" s="12">
        <v>5</v>
      </c>
      <c r="G22" s="13" t="s">
        <v>64</v>
      </c>
      <c r="H22" s="14" t="s">
        <v>9</v>
      </c>
      <c r="I22" s="15">
        <v>504</v>
      </c>
      <c r="K22" s="12">
        <v>5</v>
      </c>
      <c r="L22" s="13" t="s">
        <v>65</v>
      </c>
      <c r="M22" s="14" t="s">
        <v>9</v>
      </c>
      <c r="N22" s="15">
        <v>634</v>
      </c>
    </row>
    <row r="23" spans="1:14" ht="15.75">
      <c r="A23" s="8" t="s">
        <v>66</v>
      </c>
      <c r="B23" s="9" t="s">
        <v>67</v>
      </c>
      <c r="C23" s="18" t="s">
        <v>7</v>
      </c>
      <c r="D23" s="19">
        <f>SUM(D24:D29)</f>
        <v>5805</v>
      </c>
      <c r="E23" s="20"/>
      <c r="F23" s="12"/>
      <c r="G23" s="13"/>
      <c r="H23" s="14"/>
      <c r="I23" s="15"/>
      <c r="K23" s="12">
        <v>6</v>
      </c>
      <c r="L23" s="13" t="s">
        <v>68</v>
      </c>
      <c r="M23" s="14" t="s">
        <v>15</v>
      </c>
      <c r="N23" s="15">
        <v>2725</v>
      </c>
    </row>
    <row r="24" spans="1:14" ht="15.75">
      <c r="A24" s="12">
        <v>1</v>
      </c>
      <c r="B24" s="13" t="s">
        <v>69</v>
      </c>
      <c r="C24" s="14" t="s">
        <v>9</v>
      </c>
      <c r="D24" s="15">
        <v>624</v>
      </c>
      <c r="E24" s="20"/>
      <c r="F24" s="8" t="s">
        <v>70</v>
      </c>
      <c r="G24" s="9" t="s">
        <v>71</v>
      </c>
      <c r="H24" s="18" t="s">
        <v>7</v>
      </c>
      <c r="I24" s="19">
        <f>SUM(I25:I29)</f>
        <v>3866</v>
      </c>
      <c r="K24" s="12">
        <v>7</v>
      </c>
      <c r="L24" s="13" t="s">
        <v>72</v>
      </c>
      <c r="M24" s="14" t="s">
        <v>9</v>
      </c>
      <c r="N24" s="15">
        <v>290</v>
      </c>
    </row>
    <row r="25" spans="1:14" ht="15">
      <c r="A25" s="12">
        <v>2</v>
      </c>
      <c r="B25" s="13" t="s">
        <v>73</v>
      </c>
      <c r="C25" s="14" t="s">
        <v>15</v>
      </c>
      <c r="D25" s="15">
        <v>2352</v>
      </c>
      <c r="E25" s="20"/>
      <c r="F25" s="12">
        <v>1</v>
      </c>
      <c r="G25" s="13" t="s">
        <v>74</v>
      </c>
      <c r="H25" s="14" t="s">
        <v>9</v>
      </c>
      <c r="I25" s="15">
        <v>413</v>
      </c>
      <c r="K25" s="12">
        <v>8</v>
      </c>
      <c r="L25" s="13" t="s">
        <v>75</v>
      </c>
      <c r="M25" s="14" t="s">
        <v>9</v>
      </c>
      <c r="N25" s="15">
        <v>837</v>
      </c>
    </row>
    <row r="26" spans="1:14" ht="15">
      <c r="A26" s="12">
        <v>3</v>
      </c>
      <c r="B26" s="13" t="s">
        <v>76</v>
      </c>
      <c r="C26" s="14" t="s">
        <v>9</v>
      </c>
      <c r="D26" s="15">
        <v>594</v>
      </c>
      <c r="E26" s="20"/>
      <c r="F26" s="12">
        <v>2</v>
      </c>
      <c r="G26" s="13" t="s">
        <v>77</v>
      </c>
      <c r="H26" s="14" t="s">
        <v>15</v>
      </c>
      <c r="I26" s="15">
        <v>425</v>
      </c>
      <c r="K26" s="12">
        <v>9</v>
      </c>
      <c r="L26" s="13" t="s">
        <v>75</v>
      </c>
      <c r="M26" s="14" t="s">
        <v>20</v>
      </c>
      <c r="N26" s="15">
        <v>2865</v>
      </c>
    </row>
    <row r="27" spans="1:14" ht="15">
      <c r="A27" s="12">
        <v>4</v>
      </c>
      <c r="B27" s="13" t="s">
        <v>78</v>
      </c>
      <c r="C27" s="14" t="s">
        <v>9</v>
      </c>
      <c r="D27" s="15">
        <v>363</v>
      </c>
      <c r="E27" s="20"/>
      <c r="F27" s="12">
        <v>3</v>
      </c>
      <c r="G27" s="13" t="s">
        <v>79</v>
      </c>
      <c r="H27" s="14" t="s">
        <v>9</v>
      </c>
      <c r="I27" s="15">
        <v>534</v>
      </c>
      <c r="K27" s="12"/>
      <c r="L27" s="13"/>
      <c r="M27" s="14"/>
      <c r="N27" s="15"/>
    </row>
    <row r="28" spans="1:14" ht="15.75">
      <c r="A28" s="12">
        <v>5</v>
      </c>
      <c r="B28" s="13" t="s">
        <v>80</v>
      </c>
      <c r="C28" s="14" t="s">
        <v>15</v>
      </c>
      <c r="D28" s="15">
        <v>1236</v>
      </c>
      <c r="E28" s="21"/>
      <c r="F28" s="12">
        <v>4</v>
      </c>
      <c r="G28" s="13" t="s">
        <v>81</v>
      </c>
      <c r="H28" s="14" t="s">
        <v>15</v>
      </c>
      <c r="I28" s="15">
        <v>1848</v>
      </c>
      <c r="K28" s="8" t="s">
        <v>82</v>
      </c>
      <c r="L28" s="9" t="s">
        <v>83</v>
      </c>
      <c r="M28" s="18" t="s">
        <v>7</v>
      </c>
      <c r="N28" s="19">
        <f>SUM(N29:N38)</f>
        <v>11029</v>
      </c>
    </row>
    <row r="29" spans="1:14" ht="15">
      <c r="A29" s="12">
        <v>6</v>
      </c>
      <c r="B29" s="13" t="s">
        <v>84</v>
      </c>
      <c r="C29" s="14" t="s">
        <v>15</v>
      </c>
      <c r="D29" s="15">
        <v>636</v>
      </c>
      <c r="E29" s="20"/>
      <c r="F29" s="12">
        <v>5</v>
      </c>
      <c r="G29" s="13" t="s">
        <v>85</v>
      </c>
      <c r="H29" s="14" t="s">
        <v>15</v>
      </c>
      <c r="I29" s="15">
        <v>646</v>
      </c>
      <c r="K29" s="12">
        <v>1</v>
      </c>
      <c r="L29" s="13" t="s">
        <v>86</v>
      </c>
      <c r="M29" s="14" t="s">
        <v>9</v>
      </c>
      <c r="N29" s="15">
        <v>542</v>
      </c>
    </row>
    <row r="30" spans="1:14" ht="15">
      <c r="A30" s="12"/>
      <c r="B30" s="13"/>
      <c r="C30" s="14"/>
      <c r="D30" s="15"/>
      <c r="E30" s="20"/>
      <c r="F30" s="12"/>
      <c r="G30" s="13"/>
      <c r="H30" s="14"/>
      <c r="I30" s="15"/>
      <c r="K30" s="12">
        <v>2</v>
      </c>
      <c r="L30" s="13" t="s">
        <v>87</v>
      </c>
      <c r="M30" s="14" t="s">
        <v>15</v>
      </c>
      <c r="N30" s="15">
        <v>1063</v>
      </c>
    </row>
    <row r="31" spans="1:14" ht="15.75">
      <c r="A31" s="8" t="s">
        <v>88</v>
      </c>
      <c r="B31" s="9" t="s">
        <v>89</v>
      </c>
      <c r="C31" s="18" t="s">
        <v>7</v>
      </c>
      <c r="D31" s="19">
        <v>14774</v>
      </c>
      <c r="E31" s="20"/>
      <c r="F31" s="8" t="s">
        <v>90</v>
      </c>
      <c r="G31" s="9" t="s">
        <v>91</v>
      </c>
      <c r="H31" s="18" t="s">
        <v>7</v>
      </c>
      <c r="I31" s="19">
        <f>SUM(I32:I37)</f>
        <v>4266</v>
      </c>
      <c r="K31" s="12">
        <v>3</v>
      </c>
      <c r="L31" s="13" t="s">
        <v>92</v>
      </c>
      <c r="M31" s="14" t="s">
        <v>9</v>
      </c>
      <c r="N31" s="15">
        <v>298</v>
      </c>
    </row>
    <row r="32" spans="1:14" ht="15">
      <c r="A32" s="12">
        <v>1</v>
      </c>
      <c r="B32" s="13" t="s">
        <v>93</v>
      </c>
      <c r="C32" s="14" t="s">
        <v>15</v>
      </c>
      <c r="D32" s="15">
        <v>676</v>
      </c>
      <c r="E32" s="20"/>
      <c r="F32" s="12">
        <v>1</v>
      </c>
      <c r="G32" s="13" t="s">
        <v>94</v>
      </c>
      <c r="H32" s="14" t="s">
        <v>9</v>
      </c>
      <c r="I32" s="15">
        <v>311</v>
      </c>
      <c r="K32" s="12">
        <v>4</v>
      </c>
      <c r="L32" s="13" t="s">
        <v>95</v>
      </c>
      <c r="M32" s="14" t="s">
        <v>15</v>
      </c>
      <c r="N32" s="15">
        <v>2803</v>
      </c>
    </row>
    <row r="33" spans="1:14" ht="15">
      <c r="A33" s="12">
        <v>2</v>
      </c>
      <c r="B33" s="13" t="s">
        <v>96</v>
      </c>
      <c r="C33" s="14" t="s">
        <v>9</v>
      </c>
      <c r="D33" s="15">
        <v>394</v>
      </c>
      <c r="E33" s="20"/>
      <c r="F33" s="12">
        <v>2</v>
      </c>
      <c r="G33" s="13" t="s">
        <v>97</v>
      </c>
      <c r="H33" s="14" t="s">
        <v>9</v>
      </c>
      <c r="I33" s="15">
        <v>518</v>
      </c>
      <c r="K33" s="12">
        <v>5</v>
      </c>
      <c r="L33" s="13" t="s">
        <v>98</v>
      </c>
      <c r="M33" s="14" t="s">
        <v>20</v>
      </c>
      <c r="N33" s="15">
        <v>303</v>
      </c>
    </row>
    <row r="34" spans="1:14" ht="15">
      <c r="A34" s="12" t="s">
        <v>99</v>
      </c>
      <c r="B34" s="13" t="s">
        <v>100</v>
      </c>
      <c r="C34" s="14" t="s">
        <v>15</v>
      </c>
      <c r="D34" s="15">
        <v>2222</v>
      </c>
      <c r="E34" s="20"/>
      <c r="F34" s="12">
        <v>3</v>
      </c>
      <c r="G34" s="13" t="s">
        <v>101</v>
      </c>
      <c r="H34" s="14" t="s">
        <v>9</v>
      </c>
      <c r="I34" s="15">
        <v>354</v>
      </c>
      <c r="K34" s="12">
        <v>6</v>
      </c>
      <c r="L34" s="13" t="s">
        <v>102</v>
      </c>
      <c r="M34" s="14" t="s">
        <v>9</v>
      </c>
      <c r="N34" s="15">
        <v>364</v>
      </c>
    </row>
    <row r="35" spans="1:14" ht="15">
      <c r="A35" s="12">
        <v>4</v>
      </c>
      <c r="B35" s="13" t="s">
        <v>103</v>
      </c>
      <c r="C35" s="14" t="s">
        <v>9</v>
      </c>
      <c r="D35" s="15">
        <v>848</v>
      </c>
      <c r="E35" s="20"/>
      <c r="F35" s="12">
        <v>4</v>
      </c>
      <c r="G35" s="13" t="s">
        <v>104</v>
      </c>
      <c r="H35" s="14" t="s">
        <v>9</v>
      </c>
      <c r="I35" s="15">
        <v>376</v>
      </c>
      <c r="K35" s="12">
        <v>7</v>
      </c>
      <c r="L35" s="13" t="s">
        <v>105</v>
      </c>
      <c r="M35" s="14" t="s">
        <v>9</v>
      </c>
      <c r="N35" s="15">
        <v>690</v>
      </c>
    </row>
    <row r="36" spans="1:14" ht="15">
      <c r="A36" s="12">
        <v>5</v>
      </c>
      <c r="B36" s="13" t="s">
        <v>103</v>
      </c>
      <c r="C36" s="14" t="s">
        <v>20</v>
      </c>
      <c r="D36" s="15">
        <v>5012</v>
      </c>
      <c r="E36" s="20"/>
      <c r="F36" s="12">
        <v>5</v>
      </c>
      <c r="G36" s="13" t="s">
        <v>106</v>
      </c>
      <c r="H36" s="14" t="s">
        <v>15</v>
      </c>
      <c r="I36" s="15">
        <v>2227</v>
      </c>
      <c r="K36" s="12">
        <v>8</v>
      </c>
      <c r="L36" s="13" t="s">
        <v>107</v>
      </c>
      <c r="M36" s="14" t="s">
        <v>9</v>
      </c>
      <c r="N36" s="15">
        <v>426</v>
      </c>
    </row>
    <row r="37" spans="1:14" ht="15.75" thickBot="1">
      <c r="A37" s="22">
        <v>6</v>
      </c>
      <c r="B37" s="23" t="s">
        <v>108</v>
      </c>
      <c r="C37" s="24" t="s">
        <v>15</v>
      </c>
      <c r="D37" s="25">
        <v>704</v>
      </c>
      <c r="E37" s="20"/>
      <c r="F37" s="22">
        <v>6</v>
      </c>
      <c r="G37" s="23" t="s">
        <v>109</v>
      </c>
      <c r="H37" s="24" t="s">
        <v>15</v>
      </c>
      <c r="I37" s="25">
        <v>480</v>
      </c>
      <c r="K37" s="12">
        <v>9</v>
      </c>
      <c r="L37" s="13" t="s">
        <v>110</v>
      </c>
      <c r="M37" s="14" t="s">
        <v>9</v>
      </c>
      <c r="N37" s="15">
        <v>1125</v>
      </c>
    </row>
    <row r="38" spans="1:14" ht="15.75" thickBot="1">
      <c r="A38" s="21"/>
      <c r="B38" s="26"/>
      <c r="C38" s="27"/>
      <c r="D38" s="28"/>
      <c r="E38" s="20"/>
      <c r="F38" s="29"/>
      <c r="G38" s="20"/>
      <c r="H38" s="27"/>
      <c r="K38" s="30">
        <v>10</v>
      </c>
      <c r="L38" s="31" t="s">
        <v>110</v>
      </c>
      <c r="M38" s="32" t="s">
        <v>20</v>
      </c>
      <c r="N38" s="33">
        <v>3415</v>
      </c>
    </row>
    <row r="39" spans="1:14" ht="19.5" thickBot="1" thickTop="1">
      <c r="A39" s="20"/>
      <c r="B39" s="34" t="s">
        <v>111</v>
      </c>
      <c r="C39" s="35"/>
      <c r="D39" s="36"/>
      <c r="E39" s="37"/>
      <c r="F39" s="34"/>
      <c r="G39" s="37"/>
      <c r="H39" s="27"/>
      <c r="K39" s="38"/>
      <c r="L39" s="39" t="s">
        <v>112</v>
      </c>
      <c r="M39" s="40" t="s">
        <v>113</v>
      </c>
      <c r="N39" s="41">
        <v>96545</v>
      </c>
    </row>
    <row r="40" spans="1:8" ht="13.5" thickTop="1">
      <c r="A40" s="20"/>
      <c r="B40" s="29"/>
      <c r="C40" s="27"/>
      <c r="D40" s="27"/>
      <c r="E40" s="20"/>
      <c r="F40" s="29"/>
      <c r="G40" s="20"/>
      <c r="H40" s="2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tabSelected="1" workbookViewId="0" topLeftCell="A1">
      <selection activeCell="A1" sqref="A1:AN46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54" t="s">
        <v>207</v>
      </c>
      <c r="D6" s="154" t="s">
        <v>208</v>
      </c>
      <c r="E6" s="154" t="s">
        <v>209</v>
      </c>
      <c r="F6" s="154" t="s">
        <v>73</v>
      </c>
      <c r="G6" s="154" t="s">
        <v>103</v>
      </c>
      <c r="H6" s="154" t="s">
        <v>46</v>
      </c>
      <c r="I6" s="154" t="s">
        <v>210</v>
      </c>
      <c r="J6" s="154" t="s">
        <v>81</v>
      </c>
      <c r="K6" s="154" t="s">
        <v>106</v>
      </c>
      <c r="L6" s="154" t="s">
        <v>211</v>
      </c>
      <c r="M6" s="154" t="s">
        <v>212</v>
      </c>
      <c r="N6" s="154" t="s">
        <v>75</v>
      </c>
      <c r="O6" s="154" t="s">
        <v>110</v>
      </c>
      <c r="S6" t="s">
        <v>213</v>
      </c>
      <c r="T6" s="155">
        <v>0.869</v>
      </c>
    </row>
    <row r="7" spans="3:20" ht="12.75">
      <c r="C7">
        <v>8547</v>
      </c>
      <c r="D7">
        <v>5388</v>
      </c>
      <c r="E7">
        <v>7501</v>
      </c>
      <c r="F7">
        <v>5805</v>
      </c>
      <c r="G7">
        <v>14774</v>
      </c>
      <c r="H7">
        <v>4765</v>
      </c>
      <c r="I7">
        <v>5868</v>
      </c>
      <c r="J7">
        <v>3866</v>
      </c>
      <c r="K7">
        <v>4266</v>
      </c>
      <c r="L7">
        <v>6820</v>
      </c>
      <c r="M7">
        <v>7927</v>
      </c>
      <c r="N7">
        <v>9989</v>
      </c>
      <c r="O7">
        <v>11029</v>
      </c>
      <c r="S7" t="s">
        <v>214</v>
      </c>
      <c r="T7" s="155">
        <v>0.043</v>
      </c>
    </row>
    <row r="8" spans="19:20" ht="12.75">
      <c r="S8" t="s">
        <v>215</v>
      </c>
      <c r="T8" s="155">
        <v>0.049</v>
      </c>
    </row>
    <row r="9" spans="19:20" ht="12.75">
      <c r="S9" t="s">
        <v>216</v>
      </c>
      <c r="T9" s="155">
        <v>0.038</v>
      </c>
    </row>
    <row r="13" ht="12.75">
      <c r="S13" t="s">
        <v>217</v>
      </c>
    </row>
    <row r="15" spans="3:20" ht="12.75" customHeight="1">
      <c r="C15" s="154" t="s">
        <v>207</v>
      </c>
      <c r="D15" s="154" t="s">
        <v>208</v>
      </c>
      <c r="E15" s="154" t="s">
        <v>209</v>
      </c>
      <c r="F15" s="154" t="s">
        <v>73</v>
      </c>
      <c r="G15" s="154" t="s">
        <v>103</v>
      </c>
      <c r="H15" s="154" t="s">
        <v>46</v>
      </c>
      <c r="I15" s="154" t="s">
        <v>210</v>
      </c>
      <c r="J15" s="154" t="s">
        <v>81</v>
      </c>
      <c r="K15" s="154" t="s">
        <v>106</v>
      </c>
      <c r="L15" s="154" t="s">
        <v>211</v>
      </c>
      <c r="M15" s="154" t="s">
        <v>212</v>
      </c>
      <c r="N15" s="154" t="s">
        <v>75</v>
      </c>
      <c r="O15" s="154" t="s">
        <v>110</v>
      </c>
      <c r="S15" t="s">
        <v>218</v>
      </c>
      <c r="T15" s="156">
        <v>0.144</v>
      </c>
    </row>
    <row r="16" spans="2:20" ht="12.75">
      <c r="B16" t="s">
        <v>219</v>
      </c>
      <c r="C16">
        <v>969</v>
      </c>
      <c r="D16">
        <v>438</v>
      </c>
      <c r="E16">
        <v>456</v>
      </c>
      <c r="F16">
        <v>468</v>
      </c>
      <c r="G16">
        <v>1062</v>
      </c>
      <c r="H16">
        <v>330</v>
      </c>
      <c r="I16">
        <v>410</v>
      </c>
      <c r="J16">
        <v>215</v>
      </c>
      <c r="K16">
        <v>390</v>
      </c>
      <c r="L16">
        <v>637</v>
      </c>
      <c r="M16">
        <v>555</v>
      </c>
      <c r="N16">
        <v>674</v>
      </c>
      <c r="O16">
        <v>920</v>
      </c>
      <c r="S16" t="s">
        <v>220</v>
      </c>
      <c r="T16" s="155">
        <v>0.432</v>
      </c>
    </row>
    <row r="17" spans="2:20" ht="12.75">
      <c r="B17" t="s">
        <v>221</v>
      </c>
      <c r="C17">
        <v>853</v>
      </c>
      <c r="D17">
        <v>458</v>
      </c>
      <c r="E17">
        <v>329</v>
      </c>
      <c r="F17">
        <v>379</v>
      </c>
      <c r="G17">
        <v>811</v>
      </c>
      <c r="H17">
        <v>351</v>
      </c>
      <c r="I17">
        <v>378</v>
      </c>
      <c r="J17">
        <v>202</v>
      </c>
      <c r="K17">
        <v>331</v>
      </c>
      <c r="L17">
        <v>585</v>
      </c>
      <c r="M17">
        <v>566</v>
      </c>
      <c r="N17">
        <v>561</v>
      </c>
      <c r="O17">
        <v>917</v>
      </c>
      <c r="S17" t="s">
        <v>222</v>
      </c>
      <c r="T17" s="155">
        <v>0.102</v>
      </c>
    </row>
    <row r="18" spans="19:20" ht="12.75">
      <c r="S18" t="s">
        <v>223</v>
      </c>
      <c r="T18" s="155">
        <v>0.307</v>
      </c>
    </row>
    <row r="19" spans="19:20" ht="12.75">
      <c r="S19" t="s">
        <v>224</v>
      </c>
      <c r="T19" s="157">
        <v>0.015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Pieczyńska</cp:lastModifiedBy>
  <dcterms:created xsi:type="dcterms:W3CDTF">2001-09-24T10:18:12Z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