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for.o bezrob. str.1-2" sheetId="1" r:id="rId1"/>
    <sheet name="infor.o bezrob.str.3" sheetId="2" r:id="rId2"/>
    <sheet name="infor.o bezrob.str.4" sheetId="3" r:id="rId3"/>
    <sheet name="infor.o bezrob.niepełnosprawnyc" sheetId="4" r:id="rId4"/>
  </sheets>
  <externalReferences>
    <externalReference r:id="rId7"/>
  </externalReferences>
  <definedNames>
    <definedName name="_xlnm.Print_Area" localSheetId="0">'infor.o bezrob. str.1-2'!$C$40:$S$72</definedName>
  </definedNames>
  <calcPr fullCalcOnLoad="1"/>
</workbook>
</file>

<file path=xl/sharedStrings.xml><?xml version="1.0" encoding="utf-8"?>
<sst xmlns="http://schemas.openxmlformats.org/spreadsheetml/2006/main" count="393" uniqueCount="235">
  <si>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</si>
  <si>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</si>
  <si>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</si>
  <si>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</si>
  <si>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LISTOPADZIE 2000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</si>
  <si>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</si>
  <si>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</si>
  <si>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</si>
  <si>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</si>
  <si>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</si>
  <si>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</si>
  <si>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</si>
  <si>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</si>
  <si>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</si>
  <si>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</si>
  <si>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</si>
  <si>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</si>
  <si>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</si>
  <si>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</si>
  <si>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</si>
  <si>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</si>
  <si>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</si>
  <si>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</si>
  <si>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</si>
  <si>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</si>
  <si>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</si>
  <si>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</si>
  <si>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</si>
  <si>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</si>
  <si>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</si>
  <si>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</si>
  <si>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</si>
  <si>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</si>
  <si>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</si>
  <si>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</si>
  <si>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</si>
  <si>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</si>
  <si>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</si>
  <si>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</si>
  <si>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</si>
  <si>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</si>
  <si>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</si>
  <si>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</si>
  <si>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</si>
  <si>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</si>
  <si>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</si>
  <si>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</si>
  <si>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</si>
  <si>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</si>
  <si>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</si>
  <si>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</si>
  <si>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</si>
  <si>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</si>
  <si>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</si>
  <si>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</si>
  <si>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</si>
  <si>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</si>
  <si>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</si>
  <si>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</si>
  <si>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</si>
  <si>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</si>
  <si>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</si>
  <si>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</si>
  <si>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</si>
  <si>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</si>
  <si>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</si>
  <si>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</si>
  <si>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</si>
  <si>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</si>
  <si>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</si>
  <si>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</si>
  <si>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</si>
  <si>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</si>
  <si>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</si>
  <si>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</si>
  <si>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</si>
  <si>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</si>
  <si>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</si>
  <si>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</si>
  <si>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</si>
  <si>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</si>
  <si>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</si>
  <si>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</si>
  <si>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</si>
  <si>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</si>
  <si>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</si>
  <si>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</si>
  <si>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</si>
  <si>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</si>
  <si>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</si>
  <si>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</si>
  <si>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</si>
  <si>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</si>
  <si>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</si>
  <si>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</si>
  <si>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</si>
  <si>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</si>
  <si>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</si>
  <si>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Listopada 2000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</si>
  <si>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</si>
  <si>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</si>
  <si>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</si>
  <si>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</si>
  <si>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</si>
  <si>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</si>
  <si>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</si>
  <si>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</si>
  <si>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</si>
  <si>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</si>
  <si>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</si>
  <si>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</si>
  <si>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</si>
  <si>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</si>
  <si>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</si>
  <si>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</si>
  <si>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</si>
  <si>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</si>
  <si>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</si>
  <si>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</si>
  <si>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</si>
  <si>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</si>
  <si>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</si>
  <si>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</si>
  <si>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</si>
  <si>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</si>
  <si>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</si>
  <si>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</si>
  <si>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</si>
  <si>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</si>
  <si>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</si>
  <si>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</si>
  <si>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</si>
  <si>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</si>
  <si>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</si>
  <si>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</si>
  <si>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</si>
  <si>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</si>
  <si>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</si>
  <si>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</si>
  <si>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</si>
  <si>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</si>
  <si>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</si>
  <si>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</si>
  <si>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</si>
  <si>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</si>
  <si>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</si>
  <si>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</si>
  <si>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</si>
  <si>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</si>
  <si>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</si>
  <si>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</si>
  <si>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</si>
  <si>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</si>
  <si>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</si>
  <si>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</si>
  <si>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</si>
  <si>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</si>
  <si>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</si>
  <si>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</si>
  <si>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</si>
  <si>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</si>
  <si>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</si>
  <si>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</si>
  <si>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</si>
  <si>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</si>
  <si>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</si>
  <si>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</si>
  <si>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</si>
  <si>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</si>
  <si>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</si>
  <si>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</si>
  <si>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</si>
  <si>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</si>
  <si>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</si>
  <si>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</si>
  <si>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</si>
  <si>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</si>
  <si>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</si>
  <si>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</si>
  <si>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</si>
  <si>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</si>
  <si>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</si>
  <si>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</si>
  <si>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</si>
  <si>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</si>
  <si>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</si>
  <si>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</si>
  <si>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</si>
  <si>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</si>
  <si>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</si>
  <si>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</si>
  <si>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</si>
  <si>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</si>
  <si>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</si>
  <si>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</si>
  <si>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</si>
  <si>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</si>
  <si>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</si>
  <si>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</si>
  <si>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</si>
  <si>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</si>
  <si>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</si>
  <si>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</si>
  <si>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IA-0422-11/DK/00</t>
  </si>
  <si>
    <t>Powiatowy Urząd Pracy</t>
  </si>
  <si>
    <t>Gorzów Wielkopolski (powiat grodzki)</t>
  </si>
  <si>
    <t>Gorzów Wielkopolski (powiat ziemski)</t>
  </si>
  <si>
    <t>Krosno Odrzańskie</t>
  </si>
  <si>
    <t>Zielona Góra (powiat grodzki)</t>
  </si>
  <si>
    <t>Zielona Góra (powiat ziemski)</t>
  </si>
  <si>
    <t>RAZEM</t>
  </si>
  <si>
    <t>Liczba osób niepełnosprawnych zarejestrowanych jako bezrobotne                     (stan na początku miesiąca)</t>
  </si>
  <si>
    <t xml:space="preserve">Liczba osób niepełnosprawnych zarejestrowanych jako bezrobotne                      (stan na koniec miesiąca)  </t>
  </si>
  <si>
    <t>Różnica (wzrost / spadek)</t>
  </si>
  <si>
    <t>Liczba osób niepełnosprawnych zarejestrowanych jako bezrobotne posiadające prawo do zasiłku (stan na koniec miesiąca)</t>
  </si>
  <si>
    <t xml:space="preserve">Liczba osób niepełnosprawnych rejestrujących się jako bezrobotne             w miesiącu  („napływ”)  </t>
  </si>
  <si>
    <t>Liczba osób niepełnosprawnych wyłączonych z ewidencji bezrobotnych                   w miesiącu  z tytułu podjęcia pracy</t>
  </si>
  <si>
    <t>Liczba osób niepełnosprawnych wyłączonych z ewidencji bezrobotnych     w   wyniku otrzymania pożyczki na uruchomienie działalności gospodarczej</t>
  </si>
  <si>
    <t>Liczba osób niepełnosprawnych wyłączonych z ewidencji bezrobotnych      w wyniku nie potwierdzenia gotowości do pracy</t>
  </si>
  <si>
    <t>Liczba osób niepełnosprawnych wyłączonych z ewidencji bezrobotnych      z powodu dobrowolnej rezygnacji ze statusu bezrobotnego</t>
  </si>
  <si>
    <t xml:space="preserve">Liczba osób niepełnosprawnych zarejestrowanych jako poszukujące pracy         (stan na koniec miesiąca)  </t>
  </si>
  <si>
    <t xml:space="preserve">Liczba osób niepełnosprawnych wyłączonych z ewidencji poszukujących pracy w miesiącu  </t>
  </si>
  <si>
    <t>Liczba osób niepełnosprawnych wyłączonych z ewidencji poszukujących pracy w miesiącu  z tytułu podjęcia pracy</t>
  </si>
  <si>
    <t>Liczba osób niepełnosprawnych rozpoczynających szkolenie w miesiącu</t>
  </si>
  <si>
    <t>Liczba osób niepełnosprawnych kończących szkolenie w miesiącu</t>
  </si>
  <si>
    <t>Liczba osób niepełnosprawnych rozpoczynających szkolenie w ramach Programu wspierania aktywności zawodowej osób niepełnosprawnych - W.A.Z.O.N.II</t>
  </si>
  <si>
    <t>w tym: ilość osób, którym przyznano renty szkoleniowe</t>
  </si>
  <si>
    <t>Liczba osób niepełnosprawnych, które ukończyły w miesiącu sprawozdawczym szkolenie w ramach programu celowego W.A.Z.O.N.II</t>
  </si>
  <si>
    <t>Liczba osób niepełnosprawnych korzystających z Poradnictwa Zawodowego w miesiącu sprawozdawczym</t>
  </si>
  <si>
    <t xml:space="preserve">w tym </t>
  </si>
  <si>
    <t>Indywidualnego</t>
  </si>
  <si>
    <t>Grupowego</t>
  </si>
  <si>
    <t xml:space="preserve">Liczba ofert pracy dla osób niepełnosprawnych zgłoszona w miesiącu  </t>
  </si>
  <si>
    <t>Różnica ofert pracy dla osób niepełnosprawnych (wzrost / spadek)                w stosunku   do poprzedniego miesiąca</t>
  </si>
  <si>
    <t xml:space="preserve">                                                                                                                                                                                                                      INFORMACJA  O STANIE  BEZROBOCIA WŚRÓD OSÓB NIEPEŁNOSPRAWNYCH W WOJEWÓDZTWIE LUBUSKIM W LISTOPADZIE 2000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</si>
</sst>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2"/>
      <name val="Arial"/>
      <family val="2"/>
    </font>
    <font>
      <b/>
      <sz val="22"/>
      <name val="Times New Roman CE"/>
      <family val="1"/>
    </font>
    <font>
      <b/>
      <sz val="22"/>
      <name val="Arial CE"/>
      <family val="2"/>
    </font>
    <font>
      <b/>
      <sz val="14"/>
      <name val="Arial"/>
      <family val="2"/>
    </font>
    <font>
      <b/>
      <sz val="13"/>
      <name val="Arial"/>
      <family val="2"/>
    </font>
    <font>
      <sz val="22"/>
      <name val="Times New Roman CE"/>
      <family val="1"/>
    </font>
    <font>
      <b/>
      <sz val="11.75"/>
      <name val="Arial CE"/>
      <family val="2"/>
    </font>
    <font>
      <sz val="17.25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6" fillId="0" borderId="4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18" xfId="0" applyFont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 horizontal="center"/>
      <protection/>
    </xf>
    <xf numFmtId="167" fontId="27" fillId="0" borderId="44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167" fontId="27" fillId="0" borderId="18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2" xfId="0" applyFont="1" applyBorder="1" applyAlignment="1" applyProtection="1">
      <alignment horizontal="left"/>
      <protection/>
    </xf>
    <xf numFmtId="167" fontId="28" fillId="0" borderId="22" xfId="0" applyNumberFormat="1" applyFont="1" applyBorder="1" applyAlignment="1" applyProtection="1">
      <alignment/>
      <protection/>
    </xf>
    <xf numFmtId="167" fontId="28" fillId="0" borderId="45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8" fillId="0" borderId="17" xfId="0" applyNumberFormat="1" applyFont="1" applyBorder="1" applyAlignment="1" applyProtection="1">
      <alignment horizontal="center"/>
      <protection/>
    </xf>
    <xf numFmtId="167" fontId="28" fillId="0" borderId="41" xfId="0" applyNumberFormat="1" applyFont="1" applyBorder="1" applyAlignment="1" applyProtection="1">
      <alignment/>
      <protection/>
    </xf>
    <xf numFmtId="167" fontId="28" fillId="0" borderId="46" xfId="0" applyNumberFormat="1" applyFont="1" applyBorder="1" applyAlignment="1" applyProtection="1">
      <alignment/>
      <protection/>
    </xf>
    <xf numFmtId="167" fontId="28" fillId="0" borderId="47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/>
      <protection/>
    </xf>
    <xf numFmtId="167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horizontal="center"/>
    </xf>
    <xf numFmtId="167" fontId="16" fillId="0" borderId="48" xfId="0" applyNumberFormat="1" applyFont="1" applyBorder="1" applyAlignment="1" applyProtection="1">
      <alignment/>
      <protection/>
    </xf>
    <xf numFmtId="167" fontId="25" fillId="0" borderId="49" xfId="0" applyNumberFormat="1" applyFont="1" applyBorder="1" applyAlignment="1" applyProtection="1">
      <alignment/>
      <protection/>
    </xf>
    <xf numFmtId="167" fontId="16" fillId="0" borderId="11" xfId="0" applyNumberFormat="1" applyFont="1" applyBorder="1" applyAlignment="1" applyProtection="1">
      <alignment/>
      <protection/>
    </xf>
    <xf numFmtId="167" fontId="25" fillId="0" borderId="50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justify"/>
    </xf>
    <xf numFmtId="0" fontId="33" fillId="0" borderId="51" xfId="0" applyFont="1" applyBorder="1" applyAlignment="1">
      <alignment horizontal="right" vertical="center"/>
    </xf>
    <xf numFmtId="0" fontId="33" fillId="0" borderId="6" xfId="0" applyFont="1" applyBorder="1" applyAlignment="1">
      <alignment/>
    </xf>
    <xf numFmtId="0" fontId="33" fillId="0" borderId="6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33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34" fillId="0" borderId="37" xfId="0" applyFont="1" applyBorder="1" applyAlignment="1">
      <alignment horizontal="left" vertical="center" wrapText="1"/>
    </xf>
    <xf numFmtId="0" fontId="35" fillId="0" borderId="5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4" fillId="0" borderId="51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35" fillId="0" borderId="5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0" borderId="37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6" xfId="0" applyFont="1" applyBorder="1" applyAlignment="1">
      <alignment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4" fillId="0" borderId="56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4" fillId="0" borderId="51" xfId="0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3" fillId="0" borderId="66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 shrinkToFit="1"/>
    </xf>
    <xf numFmtId="0" fontId="12" fillId="0" borderId="55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7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'[1]listopad 00 (2)'!$C$6:$O$6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'[1]listopad 00 (2)'!$C$7:$O$7</c:f>
              <c:numCache>
                <c:ptCount val="13"/>
                <c:pt idx="0">
                  <c:v>7587</c:v>
                </c:pt>
                <c:pt idx="1">
                  <c:v>4904</c:v>
                </c:pt>
                <c:pt idx="2">
                  <c:v>6766</c:v>
                </c:pt>
                <c:pt idx="3">
                  <c:v>5126</c:v>
                </c:pt>
                <c:pt idx="4">
                  <c:v>13689</c:v>
                </c:pt>
                <c:pt idx="5">
                  <c:v>4108</c:v>
                </c:pt>
                <c:pt idx="6">
                  <c:v>5233</c:v>
                </c:pt>
                <c:pt idx="7">
                  <c:v>3344</c:v>
                </c:pt>
                <c:pt idx="8">
                  <c:v>3528</c:v>
                </c:pt>
                <c:pt idx="9">
                  <c:v>6474</c:v>
                </c:pt>
                <c:pt idx="10">
                  <c:v>6885</c:v>
                </c:pt>
                <c:pt idx="11">
                  <c:v>9114</c:v>
                </c:pt>
                <c:pt idx="12">
                  <c:v>9901</c:v>
                </c:pt>
              </c:numCache>
            </c:numRef>
          </c:val>
        </c:ser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77321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5"/>
          <c:y val="0.40625"/>
          <c:w val="0.755"/>
          <c:h val="0.4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'[1]listopad 00 (2)'!$S$6:$S$9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'[1]listopad 00 (2)'!$T$6:$T$9</c:f>
              <c:numCache>
                <c:ptCount val="4"/>
                <c:pt idx="0">
                  <c:v>0.8</c:v>
                </c:pt>
                <c:pt idx="1">
                  <c:v>0.043</c:v>
                </c:pt>
                <c:pt idx="2">
                  <c:v>0.136</c:v>
                </c:pt>
                <c:pt idx="3">
                  <c:v>0.016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87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'[1]listopad 00 (2)'!$B$16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'[1]listopad 00 (2)'!$C$15:$O$15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'[1]listopad 00 (2)'!$C$16:$O$16</c:f>
              <c:numCache>
                <c:ptCount val="13"/>
                <c:pt idx="0">
                  <c:v>926</c:v>
                </c:pt>
                <c:pt idx="1">
                  <c:v>478</c:v>
                </c:pt>
                <c:pt idx="2">
                  <c:v>556</c:v>
                </c:pt>
                <c:pt idx="3">
                  <c:v>458</c:v>
                </c:pt>
                <c:pt idx="4">
                  <c:v>1096</c:v>
                </c:pt>
                <c:pt idx="5">
                  <c:v>378</c:v>
                </c:pt>
                <c:pt idx="6">
                  <c:v>536</c:v>
                </c:pt>
                <c:pt idx="7">
                  <c:v>284</c:v>
                </c:pt>
                <c:pt idx="8">
                  <c:v>468</c:v>
                </c:pt>
                <c:pt idx="9">
                  <c:v>562</c:v>
                </c:pt>
                <c:pt idx="10">
                  <c:v>561</c:v>
                </c:pt>
                <c:pt idx="11">
                  <c:v>1019</c:v>
                </c:pt>
                <c:pt idx="12">
                  <c:v>1022</c:v>
                </c:pt>
              </c:numCache>
            </c:numRef>
          </c:val>
        </c:ser>
        <c:ser>
          <c:idx val="1"/>
          <c:order val="1"/>
          <c:tx>
            <c:strRef>
              <c:f>'[1]listopad 00 (2)'!$B$17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'[1]listopad 00 (2)'!$C$15:$O$15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'[1]listopad 00 (2)'!$C$17:$O$17</c:f>
              <c:numCache>
                <c:ptCount val="13"/>
                <c:pt idx="0">
                  <c:v>781</c:v>
                </c:pt>
                <c:pt idx="1">
                  <c:v>337</c:v>
                </c:pt>
                <c:pt idx="2">
                  <c:v>460</c:v>
                </c:pt>
                <c:pt idx="3">
                  <c:v>327</c:v>
                </c:pt>
                <c:pt idx="4">
                  <c:v>864</c:v>
                </c:pt>
                <c:pt idx="5">
                  <c:v>319</c:v>
                </c:pt>
                <c:pt idx="6">
                  <c:v>390</c:v>
                </c:pt>
                <c:pt idx="7">
                  <c:v>162</c:v>
                </c:pt>
                <c:pt idx="8">
                  <c:v>308</c:v>
                </c:pt>
                <c:pt idx="9">
                  <c:v>423</c:v>
                </c:pt>
                <c:pt idx="10">
                  <c:v>459</c:v>
                </c:pt>
                <c:pt idx="11">
                  <c:v>537</c:v>
                </c:pt>
                <c:pt idx="12">
                  <c:v>915</c:v>
                </c:pt>
              </c:numCache>
            </c:numRef>
          </c:val>
        </c:ser>
        <c:axId val="27118691"/>
        <c:axId val="42741628"/>
      </c:bar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11869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65"/>
          <c:y val="0.9545"/>
          <c:w val="0.34975"/>
          <c:h val="0.04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listopada 2000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3525"/>
          <c:w val="0.7185"/>
          <c:h val="0.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'[1]listopad 00 (2)'!$S$15:$S$19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'[1]listopad 00 (2)'!$T$15:$T$19</c:f>
              <c:numCache>
                <c:ptCount val="5"/>
                <c:pt idx="0">
                  <c:v>0.086</c:v>
                </c:pt>
                <c:pt idx="1">
                  <c:v>0.351</c:v>
                </c:pt>
                <c:pt idx="2">
                  <c:v>0.103</c:v>
                </c:pt>
                <c:pt idx="3">
                  <c:v>0.44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9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771525" y="333375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9525</xdr:rowOff>
    </xdr:from>
    <xdr:to>
      <xdr:col>17</xdr:col>
      <xdr:colOff>581025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858000" y="333375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24</xdr:row>
      <xdr:rowOff>28575</xdr:rowOff>
    </xdr:from>
    <xdr:to>
      <xdr:col>17</xdr:col>
      <xdr:colOff>581025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6858000" y="3914775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24</xdr:row>
      <xdr:rowOff>38100</xdr:rowOff>
    </xdr:from>
    <xdr:to>
      <xdr:col>8</xdr:col>
      <xdr:colOff>676275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771525" y="3924300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EK\Zeszyt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opad 00 (2)"/>
    </sheetNames>
    <sheetDataSet>
      <sheetData sheetId="0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</v>
          </cell>
        </row>
        <row r="7">
          <cell r="C7">
            <v>7587</v>
          </cell>
          <cell r="D7">
            <v>4904</v>
          </cell>
          <cell r="E7">
            <v>6766</v>
          </cell>
          <cell r="F7">
            <v>5126</v>
          </cell>
          <cell r="G7">
            <v>13689</v>
          </cell>
          <cell r="H7">
            <v>4108</v>
          </cell>
          <cell r="I7">
            <v>5233</v>
          </cell>
          <cell r="J7">
            <v>3344</v>
          </cell>
          <cell r="K7">
            <v>3528</v>
          </cell>
          <cell r="L7">
            <v>6474</v>
          </cell>
          <cell r="M7">
            <v>6885</v>
          </cell>
          <cell r="N7">
            <v>9114</v>
          </cell>
          <cell r="O7">
            <v>9901</v>
          </cell>
          <cell r="S7" t="str">
            <v>prace interwencyjne</v>
          </cell>
          <cell r="T7">
            <v>0.043</v>
          </cell>
        </row>
        <row r="8">
          <cell r="S8" t="str">
            <v>roboty publiczne</v>
          </cell>
          <cell r="T8">
            <v>0.136</v>
          </cell>
        </row>
        <row r="9">
          <cell r="S9" t="str">
            <v>inna praca</v>
          </cell>
          <cell r="T9">
            <v>0.016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0.086</v>
          </cell>
        </row>
        <row r="16">
          <cell r="B16" t="str">
            <v>napływ</v>
          </cell>
          <cell r="C16">
            <v>926</v>
          </cell>
          <cell r="D16">
            <v>478</v>
          </cell>
          <cell r="E16">
            <v>556</v>
          </cell>
          <cell r="F16">
            <v>458</v>
          </cell>
          <cell r="G16">
            <v>1096</v>
          </cell>
          <cell r="H16">
            <v>378</v>
          </cell>
          <cell r="I16">
            <v>536</v>
          </cell>
          <cell r="J16">
            <v>284</v>
          </cell>
          <cell r="K16">
            <v>468</v>
          </cell>
          <cell r="L16">
            <v>562</v>
          </cell>
          <cell r="M16">
            <v>561</v>
          </cell>
          <cell r="N16">
            <v>1019</v>
          </cell>
          <cell r="O16">
            <v>1022</v>
          </cell>
          <cell r="S16" t="str">
            <v>policealne i średnie zawodowe</v>
          </cell>
          <cell r="T16">
            <v>0.351</v>
          </cell>
        </row>
        <row r="17">
          <cell r="B17" t="str">
            <v>odpływ</v>
          </cell>
          <cell r="C17">
            <v>781</v>
          </cell>
          <cell r="D17">
            <v>337</v>
          </cell>
          <cell r="E17">
            <v>460</v>
          </cell>
          <cell r="F17">
            <v>327</v>
          </cell>
          <cell r="G17">
            <v>864</v>
          </cell>
          <cell r="H17">
            <v>319</v>
          </cell>
          <cell r="I17">
            <v>390</v>
          </cell>
          <cell r="J17">
            <v>162</v>
          </cell>
          <cell r="K17">
            <v>308</v>
          </cell>
          <cell r="L17">
            <v>423</v>
          </cell>
          <cell r="M17">
            <v>459</v>
          </cell>
          <cell r="N17">
            <v>537</v>
          </cell>
          <cell r="O17">
            <v>915</v>
          </cell>
          <cell r="S17" t="str">
            <v>średnie ogólne</v>
          </cell>
          <cell r="T17">
            <v>0.103</v>
          </cell>
        </row>
        <row r="18">
          <cell r="S18" t="str">
            <v>zasadnicze zawodowe</v>
          </cell>
          <cell r="T18">
            <v>0.44</v>
          </cell>
        </row>
        <row r="19">
          <cell r="S19" t="str">
            <v>pozostałe</v>
          </cell>
          <cell r="T19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55" zoomScaleNormal="5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94" t="s">
        <v>1</v>
      </c>
      <c r="R2" s="194"/>
      <c r="S2" s="194"/>
    </row>
    <row r="3" spans="3:19" ht="15.75">
      <c r="C3" s="1"/>
      <c r="D3" s="4" t="s">
        <v>2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3</v>
      </c>
    </row>
    <row r="4" spans="3:19" ht="32.25" customHeight="1" thickBot="1">
      <c r="C4" s="190" t="s">
        <v>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3:19" ht="34.5" customHeight="1" thickBot="1">
      <c r="C5" s="7" t="s">
        <v>5</v>
      </c>
      <c r="D5" s="8" t="s">
        <v>6</v>
      </c>
      <c r="E5" s="9" t="s">
        <v>7</v>
      </c>
      <c r="F5" s="10" t="s">
        <v>93</v>
      </c>
      <c r="G5" s="11" t="s">
        <v>94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3" t="s">
        <v>19</v>
      </c>
    </row>
    <row r="6" spans="3:19" ht="24" customHeight="1" thickBot="1">
      <c r="C6" s="164" t="s">
        <v>20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3:19" ht="24" customHeight="1" thickBot="1">
      <c r="C7" s="14" t="s">
        <v>21</v>
      </c>
      <c r="D7" s="176" t="s">
        <v>22</v>
      </c>
      <c r="E7" s="177"/>
      <c r="F7" s="15">
        <v>12.12</v>
      </c>
      <c r="G7" s="16">
        <v>20.02</v>
      </c>
      <c r="H7" s="17">
        <v>28.91</v>
      </c>
      <c r="I7" s="17">
        <v>21.09</v>
      </c>
      <c r="J7" s="17">
        <v>26.84</v>
      </c>
      <c r="K7" s="17">
        <v>19.94</v>
      </c>
      <c r="L7" s="17">
        <v>24.57</v>
      </c>
      <c r="M7" s="17">
        <v>22.29</v>
      </c>
      <c r="N7" s="17">
        <v>14.7</v>
      </c>
      <c r="O7" s="17">
        <v>10.68</v>
      </c>
      <c r="P7" s="17">
        <v>21.18</v>
      </c>
      <c r="Q7" s="17">
        <v>27.7</v>
      </c>
      <c r="R7" s="17">
        <v>23.97</v>
      </c>
      <c r="S7" s="18">
        <v>19.97</v>
      </c>
    </row>
    <row r="8" spans="3:19" ht="24" customHeight="1" thickBot="1" thickTop="1">
      <c r="C8" s="19"/>
      <c r="D8" s="178" t="s">
        <v>23</v>
      </c>
      <c r="E8" s="179"/>
      <c r="F8" s="20">
        <v>7587</v>
      </c>
      <c r="G8" s="21">
        <v>4904</v>
      </c>
      <c r="H8" s="21">
        <v>6766</v>
      </c>
      <c r="I8" s="21">
        <v>5126</v>
      </c>
      <c r="J8" s="21">
        <v>13689</v>
      </c>
      <c r="K8" s="21">
        <v>4108</v>
      </c>
      <c r="L8" s="21">
        <v>5233</v>
      </c>
      <c r="M8" s="21">
        <v>3344</v>
      </c>
      <c r="N8" s="21">
        <v>3528</v>
      </c>
      <c r="O8" s="21">
        <v>6474</v>
      </c>
      <c r="P8" s="21">
        <v>6885</v>
      </c>
      <c r="Q8" s="21">
        <v>9114</v>
      </c>
      <c r="R8" s="21">
        <v>9901</v>
      </c>
      <c r="S8" s="22">
        <f>SUM(F8:R8)</f>
        <v>86659</v>
      </c>
    </row>
    <row r="9" spans="3:19" ht="24" customHeight="1" thickBot="1" thickTop="1">
      <c r="C9" s="19"/>
      <c r="D9" s="180" t="s">
        <v>24</v>
      </c>
      <c r="E9" s="181"/>
      <c r="F9" s="23">
        <v>7442</v>
      </c>
      <c r="G9" s="23">
        <v>4763</v>
      </c>
      <c r="H9" s="23">
        <v>6670</v>
      </c>
      <c r="I9" s="23">
        <v>4995</v>
      </c>
      <c r="J9" s="23">
        <v>13457</v>
      </c>
      <c r="K9" s="23">
        <v>4049</v>
      </c>
      <c r="L9" s="23">
        <v>5087</v>
      </c>
      <c r="M9" s="23">
        <v>3222</v>
      </c>
      <c r="N9" s="23">
        <v>3368</v>
      </c>
      <c r="O9" s="23">
        <v>6335</v>
      </c>
      <c r="P9" s="23">
        <v>6783</v>
      </c>
      <c r="Q9" s="23">
        <v>8632</v>
      </c>
      <c r="R9" s="23">
        <v>9794</v>
      </c>
      <c r="S9" s="22">
        <f>SUM(F9:R9)</f>
        <v>84597</v>
      </c>
    </row>
    <row r="10" spans="3:19" ht="24" customHeight="1" thickBot="1" thickTop="1">
      <c r="C10" s="19"/>
      <c r="D10" s="182" t="s">
        <v>25</v>
      </c>
      <c r="E10" s="169"/>
      <c r="F10" s="24">
        <v>145</v>
      </c>
      <c r="G10" s="24">
        <v>141</v>
      </c>
      <c r="H10" s="24">
        <v>96</v>
      </c>
      <c r="I10" s="24">
        <v>131</v>
      </c>
      <c r="J10" s="24">
        <v>232</v>
      </c>
      <c r="K10" s="24">
        <v>59</v>
      </c>
      <c r="L10" s="24">
        <v>146</v>
      </c>
      <c r="M10" s="24">
        <v>122</v>
      </c>
      <c r="N10" s="24">
        <v>160</v>
      </c>
      <c r="O10" s="24">
        <v>139</v>
      </c>
      <c r="P10" s="24">
        <v>102</v>
      </c>
      <c r="Q10" s="24">
        <v>482</v>
      </c>
      <c r="R10" s="24">
        <v>107</v>
      </c>
      <c r="S10" s="22">
        <v>2062</v>
      </c>
    </row>
    <row r="11" spans="3:19" ht="24" customHeight="1" thickBot="1" thickTop="1">
      <c r="C11" s="25"/>
      <c r="D11" s="182" t="s">
        <v>26</v>
      </c>
      <c r="E11" s="169"/>
      <c r="F11" s="26">
        <v>101.9</v>
      </c>
      <c r="G11" s="26">
        <v>103</v>
      </c>
      <c r="H11" s="26">
        <v>101.4</v>
      </c>
      <c r="I11" s="26">
        <v>102.6</v>
      </c>
      <c r="J11" s="26">
        <v>101.7</v>
      </c>
      <c r="K11" s="26">
        <v>101.5</v>
      </c>
      <c r="L11" s="26">
        <v>102.9</v>
      </c>
      <c r="M11" s="26">
        <v>103.8</v>
      </c>
      <c r="N11" s="26">
        <v>104.8</v>
      </c>
      <c r="O11" s="26">
        <v>102.2</v>
      </c>
      <c r="P11" s="26">
        <v>101.5</v>
      </c>
      <c r="Q11" s="26">
        <v>105.6</v>
      </c>
      <c r="R11" s="27">
        <v>101.1</v>
      </c>
      <c r="S11" s="28">
        <v>102.4</v>
      </c>
    </row>
    <row r="12" spans="3:19" ht="24" customHeight="1" thickBot="1" thickTop="1">
      <c r="C12" s="29" t="s">
        <v>27</v>
      </c>
      <c r="D12" s="182" t="s">
        <v>28</v>
      </c>
      <c r="E12" s="169"/>
      <c r="F12" s="24">
        <v>926</v>
      </c>
      <c r="G12" s="30">
        <v>478</v>
      </c>
      <c r="H12" s="31">
        <v>556</v>
      </c>
      <c r="I12" s="31">
        <v>458</v>
      </c>
      <c r="J12" s="31">
        <v>1096</v>
      </c>
      <c r="K12" s="31">
        <v>378</v>
      </c>
      <c r="L12" s="31">
        <v>536</v>
      </c>
      <c r="M12" s="31">
        <v>284</v>
      </c>
      <c r="N12" s="32">
        <v>468</v>
      </c>
      <c r="O12" s="32">
        <v>562</v>
      </c>
      <c r="P12" s="32">
        <v>561</v>
      </c>
      <c r="Q12" s="32">
        <v>1019</v>
      </c>
      <c r="R12" s="32">
        <v>1022</v>
      </c>
      <c r="S12" s="22">
        <f>SUM(F12:R12)</f>
        <v>8344</v>
      </c>
    </row>
    <row r="13" spans="3:19" ht="24" customHeight="1" thickBot="1" thickTop="1">
      <c r="C13" s="14"/>
      <c r="D13" s="182" t="s">
        <v>29</v>
      </c>
      <c r="E13" s="169"/>
      <c r="F13" s="24">
        <v>162</v>
      </c>
      <c r="G13" s="33">
        <v>90</v>
      </c>
      <c r="H13" s="31">
        <v>134</v>
      </c>
      <c r="I13" s="31">
        <v>87</v>
      </c>
      <c r="J13" s="31">
        <v>180</v>
      </c>
      <c r="K13" s="31">
        <v>105</v>
      </c>
      <c r="L13" s="31">
        <v>62</v>
      </c>
      <c r="M13" s="31">
        <v>79</v>
      </c>
      <c r="N13" s="32">
        <v>205</v>
      </c>
      <c r="O13" s="32">
        <v>179</v>
      </c>
      <c r="P13" s="32">
        <v>162</v>
      </c>
      <c r="Q13" s="32">
        <v>467</v>
      </c>
      <c r="R13" s="32">
        <v>256</v>
      </c>
      <c r="S13" s="22">
        <f>SUM(F13:R13)</f>
        <v>2168</v>
      </c>
    </row>
    <row r="14" spans="3:19" ht="24" customHeight="1" thickBot="1" thickTop="1">
      <c r="C14" s="34"/>
      <c r="D14" s="182" t="s">
        <v>30</v>
      </c>
      <c r="E14" s="169"/>
      <c r="F14" s="26">
        <v>17.5</v>
      </c>
      <c r="G14" s="26">
        <v>18.8</v>
      </c>
      <c r="H14" s="26">
        <v>24.1</v>
      </c>
      <c r="I14" s="26">
        <v>19</v>
      </c>
      <c r="J14" s="26">
        <v>16.4</v>
      </c>
      <c r="K14" s="26">
        <v>27.8</v>
      </c>
      <c r="L14" s="26">
        <v>11.6</v>
      </c>
      <c r="M14" s="26">
        <v>27.8</v>
      </c>
      <c r="N14" s="26">
        <v>43.8</v>
      </c>
      <c r="O14" s="26">
        <v>31.9</v>
      </c>
      <c r="P14" s="26">
        <v>28.9</v>
      </c>
      <c r="Q14" s="26">
        <v>45.8</v>
      </c>
      <c r="R14" s="27">
        <v>25</v>
      </c>
      <c r="S14" s="28">
        <v>26</v>
      </c>
    </row>
    <row r="15" spans="3:19" ht="24" customHeight="1" thickBot="1" thickTop="1">
      <c r="C15" s="14" t="s">
        <v>31</v>
      </c>
      <c r="D15" s="196" t="s">
        <v>32</v>
      </c>
      <c r="E15" s="173"/>
      <c r="F15" s="24">
        <v>781</v>
      </c>
      <c r="G15" s="31">
        <v>337</v>
      </c>
      <c r="H15" s="31">
        <v>460</v>
      </c>
      <c r="I15" s="31">
        <v>327</v>
      </c>
      <c r="J15" s="31">
        <v>864</v>
      </c>
      <c r="K15" s="31">
        <v>319</v>
      </c>
      <c r="L15" s="31">
        <v>390</v>
      </c>
      <c r="M15" s="31">
        <v>162</v>
      </c>
      <c r="N15" s="32">
        <v>308</v>
      </c>
      <c r="O15" s="32">
        <v>423</v>
      </c>
      <c r="P15" s="32">
        <v>459</v>
      </c>
      <c r="Q15" s="32">
        <v>537</v>
      </c>
      <c r="R15" s="32">
        <v>915</v>
      </c>
      <c r="S15" s="35">
        <f>SUM(F15:R15)</f>
        <v>6282</v>
      </c>
    </row>
    <row r="16" spans="3:19" ht="24" customHeight="1" thickBot="1" thickTop="1">
      <c r="C16" s="14" t="s">
        <v>33</v>
      </c>
      <c r="D16" s="182" t="s">
        <v>34</v>
      </c>
      <c r="E16" s="169"/>
      <c r="F16" s="24">
        <v>393</v>
      </c>
      <c r="G16" s="31">
        <v>199</v>
      </c>
      <c r="H16" s="31">
        <v>290</v>
      </c>
      <c r="I16" s="31">
        <v>143</v>
      </c>
      <c r="J16" s="31">
        <v>360</v>
      </c>
      <c r="K16" s="31">
        <v>147</v>
      </c>
      <c r="L16" s="31">
        <v>238</v>
      </c>
      <c r="M16" s="31">
        <v>86</v>
      </c>
      <c r="N16" s="32">
        <v>183</v>
      </c>
      <c r="O16" s="32">
        <v>189</v>
      </c>
      <c r="P16" s="32">
        <v>218</v>
      </c>
      <c r="Q16" s="32">
        <v>326</v>
      </c>
      <c r="R16" s="32">
        <v>557</v>
      </c>
      <c r="S16" s="35">
        <f>SUM(F16:R16)</f>
        <v>3329</v>
      </c>
    </row>
    <row r="17" spans="3:19" ht="24" customHeight="1" thickBot="1" thickTop="1">
      <c r="C17" s="14" t="s">
        <v>33</v>
      </c>
      <c r="D17" s="182" t="s">
        <v>35</v>
      </c>
      <c r="E17" s="169"/>
      <c r="F17" s="24">
        <v>21</v>
      </c>
      <c r="G17" s="31">
        <v>6</v>
      </c>
      <c r="H17" s="31">
        <v>43</v>
      </c>
      <c r="I17" s="31">
        <v>8</v>
      </c>
      <c r="J17" s="31">
        <v>41</v>
      </c>
      <c r="K17" s="31">
        <v>34</v>
      </c>
      <c r="L17" s="31">
        <v>15</v>
      </c>
      <c r="M17" s="31">
        <v>17</v>
      </c>
      <c r="N17" s="32">
        <v>13</v>
      </c>
      <c r="O17" s="32">
        <v>8</v>
      </c>
      <c r="P17" s="32">
        <v>15</v>
      </c>
      <c r="Q17" s="32">
        <v>145</v>
      </c>
      <c r="R17" s="32">
        <v>281</v>
      </c>
      <c r="S17" s="35">
        <f>SUM(F17:R17)</f>
        <v>647</v>
      </c>
    </row>
    <row r="18" spans="3:19" ht="24" customHeight="1" thickBot="1" thickTop="1">
      <c r="C18" s="36" t="s">
        <v>33</v>
      </c>
      <c r="D18" s="195" t="s">
        <v>36</v>
      </c>
      <c r="E18" s="171"/>
      <c r="F18" s="37">
        <v>298</v>
      </c>
      <c r="G18" s="38">
        <v>96</v>
      </c>
      <c r="H18" s="38">
        <v>97</v>
      </c>
      <c r="I18" s="38">
        <v>108</v>
      </c>
      <c r="J18" s="38">
        <v>288</v>
      </c>
      <c r="K18" s="38">
        <v>102</v>
      </c>
      <c r="L18" s="38">
        <v>101</v>
      </c>
      <c r="M18" s="38">
        <v>43</v>
      </c>
      <c r="N18" s="39">
        <v>67</v>
      </c>
      <c r="O18" s="39">
        <v>141</v>
      </c>
      <c r="P18" s="39">
        <v>157</v>
      </c>
      <c r="Q18" s="39">
        <v>118</v>
      </c>
      <c r="R18" s="39">
        <v>208</v>
      </c>
      <c r="S18" s="35">
        <f>SUM(F18:R18)</f>
        <v>1824</v>
      </c>
    </row>
    <row r="19" spans="3:19" ht="24" customHeight="1" thickBot="1">
      <c r="C19" s="164" t="s">
        <v>37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</row>
    <row r="20" spans="3:19" ht="24" customHeight="1" thickBot="1" thickTop="1">
      <c r="C20" s="40" t="s">
        <v>21</v>
      </c>
      <c r="D20" s="192" t="s">
        <v>38</v>
      </c>
      <c r="E20" s="193"/>
      <c r="F20" s="41">
        <v>4036</v>
      </c>
      <c r="G20" s="42">
        <v>2600</v>
      </c>
      <c r="H20" s="42">
        <v>3894</v>
      </c>
      <c r="I20" s="42">
        <v>2977</v>
      </c>
      <c r="J20" s="42">
        <v>7504</v>
      </c>
      <c r="K20" s="42">
        <v>2081</v>
      </c>
      <c r="L20" s="42">
        <v>2801</v>
      </c>
      <c r="M20" s="42">
        <v>1773</v>
      </c>
      <c r="N20" s="43">
        <v>1684</v>
      </c>
      <c r="O20" s="43">
        <v>3732</v>
      </c>
      <c r="P20" s="43">
        <v>4167</v>
      </c>
      <c r="Q20" s="43">
        <v>5160</v>
      </c>
      <c r="R20" s="43">
        <v>5518</v>
      </c>
      <c r="S20" s="44">
        <f>SUM(F20:R20)</f>
        <v>47927</v>
      </c>
    </row>
    <row r="21" spans="3:19" ht="24" customHeight="1" thickBot="1" thickTop="1">
      <c r="C21" s="45"/>
      <c r="D21" s="168" t="s">
        <v>39</v>
      </c>
      <c r="E21" s="169"/>
      <c r="F21" s="46">
        <v>53.2</v>
      </c>
      <c r="G21" s="46">
        <v>53</v>
      </c>
      <c r="H21" s="46">
        <v>57.6</v>
      </c>
      <c r="I21" s="46">
        <v>58.1</v>
      </c>
      <c r="J21" s="46">
        <v>54.8</v>
      </c>
      <c r="K21" s="46">
        <v>50.7</v>
      </c>
      <c r="L21" s="46">
        <v>53.5</v>
      </c>
      <c r="M21" s="46">
        <v>53</v>
      </c>
      <c r="N21" s="46">
        <v>47.7</v>
      </c>
      <c r="O21" s="46">
        <v>57.6</v>
      </c>
      <c r="P21" s="46">
        <v>60.5</v>
      </c>
      <c r="Q21" s="46">
        <v>56.6</v>
      </c>
      <c r="R21" s="47">
        <v>55.7</v>
      </c>
      <c r="S21" s="48">
        <v>55.3</v>
      </c>
    </row>
    <row r="22" spans="3:19" ht="24" customHeight="1" thickBot="1" thickTop="1">
      <c r="C22" s="49" t="s">
        <v>27</v>
      </c>
      <c r="D22" s="168" t="s">
        <v>40</v>
      </c>
      <c r="E22" s="169"/>
      <c r="F22" s="24">
        <v>509</v>
      </c>
      <c r="G22" s="31">
        <v>271</v>
      </c>
      <c r="H22" s="31">
        <v>307</v>
      </c>
      <c r="I22" s="31">
        <v>314</v>
      </c>
      <c r="J22" s="31">
        <v>647</v>
      </c>
      <c r="K22" s="31">
        <v>182</v>
      </c>
      <c r="L22" s="31">
        <v>273</v>
      </c>
      <c r="M22" s="31">
        <v>173</v>
      </c>
      <c r="N22" s="32">
        <v>241</v>
      </c>
      <c r="O22" s="32">
        <v>447</v>
      </c>
      <c r="P22" s="32">
        <v>340</v>
      </c>
      <c r="Q22" s="32">
        <v>337</v>
      </c>
      <c r="R22" s="32">
        <v>485</v>
      </c>
      <c r="S22" s="44">
        <f>SUM(F22:R22)</f>
        <v>4526</v>
      </c>
    </row>
    <row r="23" spans="3:19" ht="24" customHeight="1" thickBot="1" thickTop="1">
      <c r="C23" s="50"/>
      <c r="D23" s="168" t="s">
        <v>39</v>
      </c>
      <c r="E23" s="169"/>
      <c r="F23" s="46">
        <v>6.7</v>
      </c>
      <c r="G23" s="46">
        <v>5.5</v>
      </c>
      <c r="H23" s="46">
        <v>4.5</v>
      </c>
      <c r="I23" s="46">
        <v>6.1</v>
      </c>
      <c r="J23" s="46">
        <v>4.7</v>
      </c>
      <c r="K23" s="46">
        <v>4.4</v>
      </c>
      <c r="L23" s="46">
        <v>5.2</v>
      </c>
      <c r="M23" s="46">
        <v>5.2</v>
      </c>
      <c r="N23" s="46">
        <v>6.8</v>
      </c>
      <c r="O23" s="46">
        <v>6.9</v>
      </c>
      <c r="P23" s="46">
        <v>4.9</v>
      </c>
      <c r="Q23" s="46">
        <v>3.7</v>
      </c>
      <c r="R23" s="47">
        <v>4.9</v>
      </c>
      <c r="S23" s="48">
        <v>5.2</v>
      </c>
    </row>
    <row r="24" spans="3:19" ht="24" customHeight="1" thickBot="1" thickTop="1">
      <c r="C24" s="51" t="s">
        <v>31</v>
      </c>
      <c r="D24" s="172" t="s">
        <v>41</v>
      </c>
      <c r="E24" s="173"/>
      <c r="F24" s="24">
        <v>627</v>
      </c>
      <c r="G24" s="31">
        <v>239</v>
      </c>
      <c r="H24" s="31">
        <v>407</v>
      </c>
      <c r="I24" s="31">
        <v>201</v>
      </c>
      <c r="J24" s="31">
        <v>1293</v>
      </c>
      <c r="K24" s="31">
        <v>183</v>
      </c>
      <c r="L24" s="31">
        <v>157</v>
      </c>
      <c r="M24" s="31">
        <v>213</v>
      </c>
      <c r="N24" s="32">
        <v>255</v>
      </c>
      <c r="O24" s="32">
        <v>280</v>
      </c>
      <c r="P24" s="32">
        <v>184</v>
      </c>
      <c r="Q24" s="32">
        <v>1036</v>
      </c>
      <c r="R24" s="32">
        <v>456</v>
      </c>
      <c r="S24" s="44">
        <f>SUM(F24:R24)</f>
        <v>5531</v>
      </c>
    </row>
    <row r="25" spans="3:19" ht="24" customHeight="1" thickBot="1" thickTop="1">
      <c r="C25" s="51"/>
      <c r="D25" s="168" t="s">
        <v>39</v>
      </c>
      <c r="E25" s="169"/>
      <c r="F25" s="46">
        <v>8.3</v>
      </c>
      <c r="G25" s="46">
        <v>4.9</v>
      </c>
      <c r="H25" s="46">
        <v>6</v>
      </c>
      <c r="I25" s="46">
        <v>3.9</v>
      </c>
      <c r="J25" s="46">
        <v>9.4</v>
      </c>
      <c r="K25" s="46">
        <v>4.5</v>
      </c>
      <c r="L25" s="46">
        <v>3</v>
      </c>
      <c r="M25" s="46">
        <v>6.4</v>
      </c>
      <c r="N25" s="46">
        <v>7.2</v>
      </c>
      <c r="O25" s="46">
        <v>4.3</v>
      </c>
      <c r="P25" s="46">
        <v>2.7</v>
      </c>
      <c r="Q25" s="46">
        <v>11.4</v>
      </c>
      <c r="R25" s="47">
        <v>4.6</v>
      </c>
      <c r="S25" s="48">
        <v>6.4</v>
      </c>
    </row>
    <row r="26" spans="3:19" ht="24" customHeight="1" thickBot="1" thickTop="1">
      <c r="C26" s="49" t="s">
        <v>42</v>
      </c>
      <c r="D26" s="168" t="s">
        <v>43</v>
      </c>
      <c r="E26" s="169"/>
      <c r="F26" s="24">
        <v>1834</v>
      </c>
      <c r="G26" s="31">
        <v>929</v>
      </c>
      <c r="H26" s="31">
        <v>1455</v>
      </c>
      <c r="I26" s="31">
        <v>1537</v>
      </c>
      <c r="J26" s="31">
        <v>3558</v>
      </c>
      <c r="K26" s="31">
        <v>1229</v>
      </c>
      <c r="L26" s="31">
        <v>1576</v>
      </c>
      <c r="M26" s="31">
        <v>1056</v>
      </c>
      <c r="N26" s="32">
        <v>698</v>
      </c>
      <c r="O26" s="32">
        <v>1144</v>
      </c>
      <c r="P26" s="32">
        <v>1104</v>
      </c>
      <c r="Q26" s="32">
        <v>2474</v>
      </c>
      <c r="R26" s="32">
        <v>2360</v>
      </c>
      <c r="S26" s="44">
        <f>SUM(F26:R26)</f>
        <v>20954</v>
      </c>
    </row>
    <row r="27" spans="3:19" ht="24" customHeight="1" thickBot="1" thickTop="1">
      <c r="C27" s="52"/>
      <c r="D27" s="168" t="s">
        <v>39</v>
      </c>
      <c r="E27" s="169"/>
      <c r="F27" s="46">
        <v>24.2</v>
      </c>
      <c r="G27" s="46">
        <v>18.9</v>
      </c>
      <c r="H27" s="46">
        <v>21.5</v>
      </c>
      <c r="I27" s="46">
        <v>30</v>
      </c>
      <c r="J27" s="46">
        <v>26</v>
      </c>
      <c r="K27" s="46">
        <v>29.9</v>
      </c>
      <c r="L27" s="46">
        <v>30.1</v>
      </c>
      <c r="M27" s="46">
        <v>31.6</v>
      </c>
      <c r="N27" s="46">
        <v>19.8</v>
      </c>
      <c r="O27" s="46">
        <v>17.7</v>
      </c>
      <c r="P27" s="46">
        <v>16</v>
      </c>
      <c r="Q27" s="46">
        <v>27.1</v>
      </c>
      <c r="R27" s="47">
        <v>23.8</v>
      </c>
      <c r="S27" s="48">
        <v>24.2</v>
      </c>
    </row>
    <row r="28" spans="3:19" ht="24" customHeight="1" thickBot="1" thickTop="1">
      <c r="C28" s="14" t="s">
        <v>44</v>
      </c>
      <c r="D28" s="168" t="s">
        <v>45</v>
      </c>
      <c r="E28" s="169"/>
      <c r="F28" s="53">
        <v>300</v>
      </c>
      <c r="G28" s="32">
        <v>84</v>
      </c>
      <c r="H28" s="32">
        <v>39</v>
      </c>
      <c r="I28" s="32">
        <v>26</v>
      </c>
      <c r="J28" s="32">
        <v>144</v>
      </c>
      <c r="K28" s="32">
        <v>33</v>
      </c>
      <c r="L28" s="32">
        <v>39</v>
      </c>
      <c r="M28" s="32">
        <v>16</v>
      </c>
      <c r="N28" s="32">
        <v>94</v>
      </c>
      <c r="O28" s="32">
        <v>77</v>
      </c>
      <c r="P28" s="32">
        <v>59</v>
      </c>
      <c r="Q28" s="32">
        <v>44</v>
      </c>
      <c r="R28" s="32">
        <v>150</v>
      </c>
      <c r="S28" s="44">
        <f>SUM(F28:R28)</f>
        <v>1105</v>
      </c>
    </row>
    <row r="29" spans="3:19" ht="24" customHeight="1" thickBot="1" thickTop="1">
      <c r="C29" s="50"/>
      <c r="D29" s="168" t="s">
        <v>39</v>
      </c>
      <c r="E29" s="169"/>
      <c r="F29" s="54">
        <v>4</v>
      </c>
      <c r="G29" s="54">
        <v>1.7</v>
      </c>
      <c r="H29" s="54">
        <v>0.6</v>
      </c>
      <c r="I29" s="54">
        <v>0.5</v>
      </c>
      <c r="J29" s="54">
        <v>1.1</v>
      </c>
      <c r="K29" s="54">
        <v>0.8</v>
      </c>
      <c r="L29" s="54">
        <v>0.7</v>
      </c>
      <c r="M29" s="54">
        <v>0.5</v>
      </c>
      <c r="N29" s="54">
        <v>2.7</v>
      </c>
      <c r="O29" s="54">
        <v>1.2</v>
      </c>
      <c r="P29" s="54">
        <v>0.9</v>
      </c>
      <c r="Q29" s="54">
        <v>0.5</v>
      </c>
      <c r="R29" s="47">
        <v>1.5</v>
      </c>
      <c r="S29" s="48">
        <v>1.3</v>
      </c>
    </row>
    <row r="30" spans="3:19" ht="24" customHeight="1" thickBot="1" thickTop="1">
      <c r="C30" s="49" t="s">
        <v>46</v>
      </c>
      <c r="D30" s="168" t="s">
        <v>47</v>
      </c>
      <c r="E30" s="169"/>
      <c r="F30" s="53">
        <v>0</v>
      </c>
      <c r="G30" s="32">
        <v>3082</v>
      </c>
      <c r="H30" s="32">
        <v>3396</v>
      </c>
      <c r="I30" s="32">
        <v>2580</v>
      </c>
      <c r="J30" s="32">
        <v>5157</v>
      </c>
      <c r="K30" s="32">
        <v>1592</v>
      </c>
      <c r="L30" s="32">
        <v>2761</v>
      </c>
      <c r="M30" s="32">
        <v>1961</v>
      </c>
      <c r="N30" s="32">
        <v>2214</v>
      </c>
      <c r="O30" s="32">
        <v>0</v>
      </c>
      <c r="P30" s="32">
        <v>4161</v>
      </c>
      <c r="Q30" s="32">
        <v>3559</v>
      </c>
      <c r="R30" s="32">
        <v>4090</v>
      </c>
      <c r="S30" s="44">
        <f>SUM(F30:R30)</f>
        <v>34553</v>
      </c>
    </row>
    <row r="31" spans="3:19" ht="24" customHeight="1" thickBot="1" thickTop="1">
      <c r="C31" s="55"/>
      <c r="D31" s="170" t="s">
        <v>39</v>
      </c>
      <c r="E31" s="171"/>
      <c r="F31" s="56">
        <f aca="true" t="shared" si="0" ref="F31:S31">F30/F8*100</f>
        <v>0</v>
      </c>
      <c r="G31" s="56">
        <f t="shared" si="0"/>
        <v>62.84665579119086</v>
      </c>
      <c r="H31" s="56">
        <f t="shared" si="0"/>
        <v>50.19213715637009</v>
      </c>
      <c r="I31" s="56">
        <f t="shared" si="0"/>
        <v>50.33164260632071</v>
      </c>
      <c r="J31" s="56">
        <f t="shared" si="0"/>
        <v>37.67258382642998</v>
      </c>
      <c r="K31" s="56">
        <f t="shared" si="0"/>
        <v>38.75365141187926</v>
      </c>
      <c r="L31" s="56">
        <f t="shared" si="0"/>
        <v>52.761322377221475</v>
      </c>
      <c r="M31" s="56">
        <f t="shared" si="0"/>
        <v>58.64234449760766</v>
      </c>
      <c r="N31" s="56">
        <f t="shared" si="0"/>
        <v>62.755102040816325</v>
      </c>
      <c r="O31" s="56">
        <f t="shared" si="0"/>
        <v>0</v>
      </c>
      <c r="P31" s="56">
        <f t="shared" si="0"/>
        <v>60.43572984749456</v>
      </c>
      <c r="Q31" s="56">
        <f t="shared" si="0"/>
        <v>39.04981347377661</v>
      </c>
      <c r="R31" s="57">
        <f t="shared" si="0"/>
        <v>41.30895869104131</v>
      </c>
      <c r="S31" s="48">
        <f t="shared" si="0"/>
        <v>39.872373325332624</v>
      </c>
    </row>
    <row r="32" spans="3:19" ht="24" customHeight="1" thickBot="1">
      <c r="C32" s="164" t="s">
        <v>48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7"/>
    </row>
    <row r="33" spans="3:19" ht="24" customHeight="1" thickBot="1">
      <c r="C33" s="58" t="s">
        <v>21</v>
      </c>
      <c r="D33" s="192" t="s">
        <v>49</v>
      </c>
      <c r="E33" s="193"/>
      <c r="F33" s="41">
        <v>183</v>
      </c>
      <c r="G33" s="41">
        <v>20</v>
      </c>
      <c r="H33" s="41">
        <v>155</v>
      </c>
      <c r="I33" s="41">
        <v>45</v>
      </c>
      <c r="J33" s="41">
        <v>170</v>
      </c>
      <c r="K33" s="41">
        <v>115</v>
      </c>
      <c r="L33" s="41">
        <v>88</v>
      </c>
      <c r="M33" s="41">
        <v>41</v>
      </c>
      <c r="N33" s="41">
        <v>129</v>
      </c>
      <c r="O33" s="41">
        <v>150</v>
      </c>
      <c r="P33" s="41">
        <v>81</v>
      </c>
      <c r="Q33" s="41">
        <v>262</v>
      </c>
      <c r="R33" s="41">
        <v>514</v>
      </c>
      <c r="S33" s="59">
        <f>SUM(F33:R33)</f>
        <v>1953</v>
      </c>
    </row>
    <row r="34" spans="3:19" ht="24" customHeight="1" thickBot="1" thickTop="1">
      <c r="C34" s="60" t="s">
        <v>27</v>
      </c>
      <c r="D34" s="183" t="s">
        <v>50</v>
      </c>
      <c r="E34" s="184"/>
      <c r="F34" s="61">
        <v>29</v>
      </c>
      <c r="G34" s="31">
        <v>2</v>
      </c>
      <c r="H34" s="31">
        <v>62</v>
      </c>
      <c r="I34" s="31">
        <v>11</v>
      </c>
      <c r="J34" s="31">
        <v>40</v>
      </c>
      <c r="K34" s="31">
        <v>34</v>
      </c>
      <c r="L34" s="31">
        <v>13</v>
      </c>
      <c r="M34" s="31">
        <v>13</v>
      </c>
      <c r="N34" s="32">
        <v>21</v>
      </c>
      <c r="O34" s="32">
        <v>40</v>
      </c>
      <c r="P34" s="32">
        <v>19</v>
      </c>
      <c r="Q34" s="32">
        <v>146</v>
      </c>
      <c r="R34" s="32">
        <v>282</v>
      </c>
      <c r="S34" s="59">
        <f>SUM(F34:R34)</f>
        <v>712</v>
      </c>
    </row>
    <row r="35" spans="3:19" ht="24" customHeight="1" thickBot="1" thickTop="1">
      <c r="C35" s="62" t="s">
        <v>31</v>
      </c>
      <c r="D35" s="185" t="s">
        <v>51</v>
      </c>
      <c r="E35" s="186"/>
      <c r="F35" s="37">
        <v>27</v>
      </c>
      <c r="G35" s="37">
        <v>-19</v>
      </c>
      <c r="H35" s="37">
        <v>-72</v>
      </c>
      <c r="I35" s="37">
        <v>-36</v>
      </c>
      <c r="J35" s="37">
        <v>-197</v>
      </c>
      <c r="K35" s="37">
        <v>-17</v>
      </c>
      <c r="L35" s="37">
        <v>2</v>
      </c>
      <c r="M35" s="37">
        <v>-14</v>
      </c>
      <c r="N35" s="37">
        <v>29</v>
      </c>
      <c r="O35" s="37">
        <v>-14</v>
      </c>
      <c r="P35" s="37">
        <v>-55</v>
      </c>
      <c r="Q35" s="37">
        <v>-69</v>
      </c>
      <c r="R35" s="37">
        <v>112</v>
      </c>
      <c r="S35" s="59">
        <v>-323</v>
      </c>
    </row>
    <row r="36" spans="3:19" ht="24" customHeight="1" thickBot="1">
      <c r="C36" s="164" t="s">
        <v>52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</row>
    <row r="37" spans="3:19" ht="24" customHeight="1" thickBot="1">
      <c r="C37" s="63" t="s">
        <v>21</v>
      </c>
      <c r="D37" s="188" t="s">
        <v>53</v>
      </c>
      <c r="E37" s="191"/>
      <c r="F37" s="41">
        <v>3</v>
      </c>
      <c r="G37" s="42">
        <v>1</v>
      </c>
      <c r="H37" s="42">
        <v>5</v>
      </c>
      <c r="I37" s="42">
        <v>0</v>
      </c>
      <c r="J37" s="42">
        <v>0</v>
      </c>
      <c r="K37" s="42">
        <v>4</v>
      </c>
      <c r="L37" s="42">
        <v>0</v>
      </c>
      <c r="M37" s="42">
        <v>2</v>
      </c>
      <c r="N37" s="43">
        <v>4</v>
      </c>
      <c r="O37" s="43">
        <v>2</v>
      </c>
      <c r="P37" s="43">
        <v>2</v>
      </c>
      <c r="Q37" s="43">
        <v>3</v>
      </c>
      <c r="R37" s="43">
        <v>3</v>
      </c>
      <c r="S37" s="59">
        <f>SUM(F37:R37)</f>
        <v>29</v>
      </c>
    </row>
    <row r="38" spans="3:19" ht="24" customHeight="1" thickBot="1" thickTop="1">
      <c r="C38" s="64" t="s">
        <v>27</v>
      </c>
      <c r="D38" s="185" t="s">
        <v>54</v>
      </c>
      <c r="E38" s="186"/>
      <c r="F38" s="37">
        <v>146</v>
      </c>
      <c r="G38" s="38">
        <v>5</v>
      </c>
      <c r="H38" s="38">
        <v>60</v>
      </c>
      <c r="I38" s="38">
        <v>0</v>
      </c>
      <c r="J38" s="38">
        <v>0</v>
      </c>
      <c r="K38" s="38">
        <v>8</v>
      </c>
      <c r="L38" s="38">
        <v>0</v>
      </c>
      <c r="M38" s="38">
        <v>36</v>
      </c>
      <c r="N38" s="39">
        <v>40</v>
      </c>
      <c r="O38" s="39">
        <v>4</v>
      </c>
      <c r="P38" s="39">
        <v>56</v>
      </c>
      <c r="Q38" s="39">
        <v>151</v>
      </c>
      <c r="R38" s="39">
        <v>177</v>
      </c>
      <c r="S38" s="59">
        <f>SUM(F38:R38)</f>
        <v>683</v>
      </c>
    </row>
    <row r="39" spans="3:19" ht="12.75">
      <c r="C39" s="65"/>
      <c r="D39" s="66"/>
      <c r="E39" s="66"/>
      <c r="F39" s="6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7"/>
    </row>
    <row r="40" spans="2:19" ht="15.75">
      <c r="B40" t="s">
        <v>33</v>
      </c>
      <c r="C40" s="1"/>
      <c r="D40" s="2" t="s">
        <v>0</v>
      </c>
      <c r="E40" s="3"/>
      <c r="F40" s="6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2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55</v>
      </c>
    </row>
    <row r="42" spans="3:19" ht="26.25" thickBot="1">
      <c r="C42" s="190" t="s">
        <v>4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3:19" ht="34.5" customHeight="1" thickBot="1">
      <c r="C43" s="7" t="s">
        <v>5</v>
      </c>
      <c r="D43" s="69" t="s">
        <v>6</v>
      </c>
      <c r="E43" s="70" t="s">
        <v>7</v>
      </c>
      <c r="F43" s="11" t="s">
        <v>95</v>
      </c>
      <c r="G43" s="10" t="s">
        <v>96</v>
      </c>
      <c r="H43" s="12" t="s">
        <v>8</v>
      </c>
      <c r="I43" s="12" t="s">
        <v>9</v>
      </c>
      <c r="J43" s="12" t="s">
        <v>10</v>
      </c>
      <c r="K43" s="12" t="s">
        <v>11</v>
      </c>
      <c r="L43" s="12" t="s">
        <v>12</v>
      </c>
      <c r="M43" s="12" t="s">
        <v>13</v>
      </c>
      <c r="N43" s="12" t="s">
        <v>14</v>
      </c>
      <c r="O43" s="12" t="s">
        <v>15</v>
      </c>
      <c r="P43" s="12" t="s">
        <v>16</v>
      </c>
      <c r="Q43" s="12" t="s">
        <v>17</v>
      </c>
      <c r="R43" s="12" t="s">
        <v>18</v>
      </c>
      <c r="S43" s="13" t="s">
        <v>19</v>
      </c>
    </row>
    <row r="44" spans="3:19" ht="23.25" thickBot="1">
      <c r="C44" s="164" t="s">
        <v>56</v>
      </c>
      <c r="D44" s="165"/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5"/>
      <c r="S44" s="165"/>
    </row>
    <row r="45" spans="3:19" ht="26.25" customHeight="1" thickBot="1">
      <c r="C45" s="40" t="s">
        <v>21</v>
      </c>
      <c r="D45" s="188" t="s">
        <v>57</v>
      </c>
      <c r="E45" s="189"/>
      <c r="F45" s="71">
        <v>0</v>
      </c>
      <c r="G45" s="31">
        <v>0</v>
      </c>
      <c r="H45" s="31">
        <v>14</v>
      </c>
      <c r="I45" s="31">
        <v>0</v>
      </c>
      <c r="J45" s="31">
        <v>96</v>
      </c>
      <c r="K45" s="31">
        <v>61</v>
      </c>
      <c r="L45" s="31">
        <v>1</v>
      </c>
      <c r="M45" s="31">
        <v>4</v>
      </c>
      <c r="N45" s="31">
        <v>22</v>
      </c>
      <c r="O45" s="31">
        <v>23</v>
      </c>
      <c r="P45" s="31">
        <v>22</v>
      </c>
      <c r="Q45" s="31">
        <v>17</v>
      </c>
      <c r="R45" s="72">
        <v>96</v>
      </c>
      <c r="S45" s="59">
        <f aca="true" t="shared" si="1" ref="S45:S69">SUM(F45:R45)</f>
        <v>356</v>
      </c>
    </row>
    <row r="46" spans="3:19" ht="26.25" customHeight="1" thickBot="1" thickTop="1">
      <c r="C46" s="50"/>
      <c r="D46" s="183" t="s">
        <v>58</v>
      </c>
      <c r="E46" s="184"/>
      <c r="F46" s="73">
        <v>51</v>
      </c>
      <c r="G46" s="73">
        <v>28</v>
      </c>
      <c r="H46" s="73">
        <v>108</v>
      </c>
      <c r="I46" s="73">
        <v>36</v>
      </c>
      <c r="J46" s="73">
        <v>385</v>
      </c>
      <c r="K46" s="73">
        <v>236</v>
      </c>
      <c r="L46" s="73">
        <v>159</v>
      </c>
      <c r="M46" s="73">
        <v>46</v>
      </c>
      <c r="N46" s="73">
        <v>146</v>
      </c>
      <c r="O46" s="73">
        <v>150</v>
      </c>
      <c r="P46" s="73">
        <v>125</v>
      </c>
      <c r="Q46" s="73">
        <v>210</v>
      </c>
      <c r="R46" s="74">
        <v>331</v>
      </c>
      <c r="S46" s="59">
        <v>2011</v>
      </c>
    </row>
    <row r="47" spans="3:19" ht="26.25" customHeight="1" thickBot="1" thickTop="1">
      <c r="C47" s="49" t="s">
        <v>27</v>
      </c>
      <c r="D47" s="183" t="s">
        <v>59</v>
      </c>
      <c r="E47" s="184"/>
      <c r="F47" s="73">
        <v>0</v>
      </c>
      <c r="G47" s="31">
        <v>1</v>
      </c>
      <c r="H47" s="31">
        <v>36</v>
      </c>
      <c r="I47" s="31">
        <v>7</v>
      </c>
      <c r="J47" s="31">
        <v>7</v>
      </c>
      <c r="K47" s="31">
        <v>30</v>
      </c>
      <c r="L47" s="31">
        <v>14</v>
      </c>
      <c r="M47" s="31">
        <v>1</v>
      </c>
      <c r="N47" s="31">
        <v>12</v>
      </c>
      <c r="O47" s="31">
        <v>5</v>
      </c>
      <c r="P47" s="31">
        <v>13</v>
      </c>
      <c r="Q47" s="31">
        <v>13</v>
      </c>
      <c r="R47" s="75">
        <v>3</v>
      </c>
      <c r="S47" s="59">
        <f t="shared" si="1"/>
        <v>142</v>
      </c>
    </row>
    <row r="48" spans="3:19" ht="26.25" customHeight="1" thickBot="1" thickTop="1">
      <c r="C48" s="50"/>
      <c r="D48" s="183" t="s">
        <v>60</v>
      </c>
      <c r="E48" s="184"/>
      <c r="F48" s="73">
        <v>79</v>
      </c>
      <c r="G48" s="73">
        <v>69</v>
      </c>
      <c r="H48" s="73">
        <v>422</v>
      </c>
      <c r="I48" s="73">
        <v>122</v>
      </c>
      <c r="J48" s="73">
        <v>470</v>
      </c>
      <c r="K48" s="73">
        <v>248</v>
      </c>
      <c r="L48" s="73">
        <v>365</v>
      </c>
      <c r="M48" s="73">
        <v>121</v>
      </c>
      <c r="N48" s="73">
        <v>84</v>
      </c>
      <c r="O48" s="73">
        <v>146</v>
      </c>
      <c r="P48" s="73">
        <v>215</v>
      </c>
      <c r="Q48" s="73">
        <v>428</v>
      </c>
      <c r="R48" s="76">
        <v>174</v>
      </c>
      <c r="S48" s="59">
        <v>2943</v>
      </c>
    </row>
    <row r="49" spans="3:19" ht="26.25" customHeight="1" thickBot="1" thickTop="1">
      <c r="C49" s="49" t="s">
        <v>31</v>
      </c>
      <c r="D49" s="183" t="s">
        <v>61</v>
      </c>
      <c r="E49" s="184"/>
      <c r="F49" s="73">
        <v>0</v>
      </c>
      <c r="G49" s="31">
        <v>0</v>
      </c>
      <c r="H49" s="31">
        <v>4</v>
      </c>
      <c r="I49" s="31">
        <v>1</v>
      </c>
      <c r="J49" s="31">
        <v>30</v>
      </c>
      <c r="K49" s="31">
        <v>3</v>
      </c>
      <c r="L49" s="31">
        <v>1</v>
      </c>
      <c r="M49" s="31">
        <v>14</v>
      </c>
      <c r="N49" s="31">
        <v>1</v>
      </c>
      <c r="O49" s="31">
        <v>0</v>
      </c>
      <c r="P49" s="31">
        <v>0</v>
      </c>
      <c r="Q49" s="31">
        <v>127</v>
      </c>
      <c r="R49" s="75">
        <v>271</v>
      </c>
      <c r="S49" s="59">
        <f t="shared" si="1"/>
        <v>452</v>
      </c>
    </row>
    <row r="50" spans="3:19" ht="26.25" customHeight="1" thickBot="1" thickTop="1">
      <c r="C50" s="50"/>
      <c r="D50" s="183" t="s">
        <v>62</v>
      </c>
      <c r="E50" s="184"/>
      <c r="F50" s="73">
        <v>16</v>
      </c>
      <c r="G50" s="73">
        <v>23</v>
      </c>
      <c r="H50" s="73">
        <v>168</v>
      </c>
      <c r="I50" s="73">
        <v>64</v>
      </c>
      <c r="J50" s="73">
        <v>407</v>
      </c>
      <c r="K50" s="73">
        <v>40</v>
      </c>
      <c r="L50" s="73">
        <v>133</v>
      </c>
      <c r="M50" s="73">
        <v>137</v>
      </c>
      <c r="N50" s="73">
        <v>46</v>
      </c>
      <c r="O50" s="73">
        <v>36</v>
      </c>
      <c r="P50" s="73">
        <v>31</v>
      </c>
      <c r="Q50" s="73">
        <v>771</v>
      </c>
      <c r="R50" s="76">
        <v>638</v>
      </c>
      <c r="S50" s="59">
        <v>2510</v>
      </c>
    </row>
    <row r="51" spans="3:19" ht="26.25" customHeight="1" thickBot="1" thickTop="1">
      <c r="C51" s="14" t="s">
        <v>42</v>
      </c>
      <c r="D51" s="183" t="s">
        <v>63</v>
      </c>
      <c r="E51" s="184"/>
      <c r="F51" s="73">
        <v>18</v>
      </c>
      <c r="G51" s="31">
        <v>5</v>
      </c>
      <c r="H51" s="31">
        <v>3</v>
      </c>
      <c r="I51" s="31">
        <v>0</v>
      </c>
      <c r="J51" s="31">
        <v>3</v>
      </c>
      <c r="K51" s="31">
        <v>1</v>
      </c>
      <c r="L51" s="31">
        <v>0</v>
      </c>
      <c r="M51" s="31">
        <v>1</v>
      </c>
      <c r="N51" s="31">
        <v>4</v>
      </c>
      <c r="O51" s="31">
        <v>2</v>
      </c>
      <c r="P51" s="31">
        <v>3</v>
      </c>
      <c r="Q51" s="31">
        <v>3</v>
      </c>
      <c r="R51" s="75">
        <v>2</v>
      </c>
      <c r="S51" s="59">
        <f t="shared" si="1"/>
        <v>45</v>
      </c>
    </row>
    <row r="52" spans="3:19" ht="26.25" customHeight="1" thickBot="1" thickTop="1">
      <c r="C52" s="50"/>
      <c r="D52" s="183" t="s">
        <v>64</v>
      </c>
      <c r="E52" s="184"/>
      <c r="F52" s="73">
        <v>155</v>
      </c>
      <c r="G52" s="73">
        <v>46</v>
      </c>
      <c r="H52" s="73">
        <v>83</v>
      </c>
      <c r="I52" s="73">
        <v>39</v>
      </c>
      <c r="J52" s="73">
        <v>127</v>
      </c>
      <c r="K52" s="73">
        <v>20</v>
      </c>
      <c r="L52" s="73">
        <v>56</v>
      </c>
      <c r="M52" s="73">
        <v>22</v>
      </c>
      <c r="N52" s="73">
        <v>26</v>
      </c>
      <c r="O52" s="73">
        <v>59</v>
      </c>
      <c r="P52" s="73">
        <v>42</v>
      </c>
      <c r="Q52" s="73">
        <v>64</v>
      </c>
      <c r="R52" s="77">
        <v>89</v>
      </c>
      <c r="S52" s="59">
        <v>828</v>
      </c>
    </row>
    <row r="53" spans="3:19" ht="26.25" customHeight="1" thickBot="1" thickTop="1">
      <c r="C53" s="49" t="s">
        <v>44</v>
      </c>
      <c r="D53" s="183" t="s">
        <v>65</v>
      </c>
      <c r="E53" s="184"/>
      <c r="F53" s="73">
        <v>4</v>
      </c>
      <c r="G53" s="31">
        <v>3</v>
      </c>
      <c r="H53" s="31">
        <v>11</v>
      </c>
      <c r="I53" s="31">
        <v>8</v>
      </c>
      <c r="J53" s="31">
        <v>0</v>
      </c>
      <c r="K53" s="31">
        <v>0</v>
      </c>
      <c r="L53" s="31">
        <v>3</v>
      </c>
      <c r="M53" s="31">
        <v>2</v>
      </c>
      <c r="N53" s="31">
        <v>3</v>
      </c>
      <c r="O53" s="31">
        <v>29</v>
      </c>
      <c r="P53" s="31">
        <v>12</v>
      </c>
      <c r="Q53" s="31">
        <v>0</v>
      </c>
      <c r="R53" s="75">
        <v>4</v>
      </c>
      <c r="S53" s="59">
        <f t="shared" si="1"/>
        <v>79</v>
      </c>
    </row>
    <row r="54" spans="3:19" ht="26.25" customHeight="1" thickBot="1" thickTop="1">
      <c r="C54" s="52"/>
      <c r="D54" s="183" t="s">
        <v>66</v>
      </c>
      <c r="E54" s="184"/>
      <c r="F54" s="73">
        <v>241</v>
      </c>
      <c r="G54" s="73">
        <v>85</v>
      </c>
      <c r="H54" s="73">
        <v>208</v>
      </c>
      <c r="I54" s="73">
        <v>195</v>
      </c>
      <c r="J54" s="73">
        <v>335</v>
      </c>
      <c r="K54" s="73">
        <v>129</v>
      </c>
      <c r="L54" s="73">
        <v>99</v>
      </c>
      <c r="M54" s="73">
        <v>71</v>
      </c>
      <c r="N54" s="73">
        <v>39</v>
      </c>
      <c r="O54" s="73">
        <v>211</v>
      </c>
      <c r="P54" s="73">
        <v>143</v>
      </c>
      <c r="Q54" s="73">
        <v>251</v>
      </c>
      <c r="R54" s="77">
        <v>172</v>
      </c>
      <c r="S54" s="59">
        <v>2179</v>
      </c>
    </row>
    <row r="55" spans="3:19" ht="26.25" customHeight="1" thickBot="1" thickTop="1">
      <c r="C55" s="49" t="s">
        <v>46</v>
      </c>
      <c r="D55" s="183" t="s">
        <v>67</v>
      </c>
      <c r="E55" s="184"/>
      <c r="F55" s="73">
        <v>0</v>
      </c>
      <c r="G55" s="31">
        <v>0</v>
      </c>
      <c r="H55" s="31">
        <v>0</v>
      </c>
      <c r="I55" s="31">
        <v>0</v>
      </c>
      <c r="J55" s="31">
        <v>3</v>
      </c>
      <c r="K55" s="31">
        <v>3</v>
      </c>
      <c r="L55" s="31">
        <v>0</v>
      </c>
      <c r="M55" s="31">
        <v>0</v>
      </c>
      <c r="N55" s="31">
        <v>1</v>
      </c>
      <c r="O55" s="31">
        <v>0</v>
      </c>
      <c r="P55" s="31">
        <v>0</v>
      </c>
      <c r="Q55" s="31">
        <v>1</v>
      </c>
      <c r="R55" s="75">
        <v>1</v>
      </c>
      <c r="S55" s="59">
        <f t="shared" si="1"/>
        <v>9</v>
      </c>
    </row>
    <row r="56" spans="3:19" ht="26.25" customHeight="1" thickBot="1" thickTop="1">
      <c r="C56" s="52"/>
      <c r="D56" s="183" t="s">
        <v>68</v>
      </c>
      <c r="E56" s="184"/>
      <c r="F56" s="73">
        <v>2</v>
      </c>
      <c r="G56" s="73">
        <v>1</v>
      </c>
      <c r="H56" s="73">
        <v>13</v>
      </c>
      <c r="I56" s="73">
        <v>2</v>
      </c>
      <c r="J56" s="73">
        <v>9</v>
      </c>
      <c r="K56" s="73">
        <v>28</v>
      </c>
      <c r="L56" s="73">
        <v>26</v>
      </c>
      <c r="M56" s="73">
        <v>3</v>
      </c>
      <c r="N56" s="73">
        <v>4</v>
      </c>
      <c r="O56" s="73">
        <v>5</v>
      </c>
      <c r="P56" s="73">
        <v>8</v>
      </c>
      <c r="Q56" s="73">
        <v>12</v>
      </c>
      <c r="R56" s="77">
        <v>25</v>
      </c>
      <c r="S56" s="59">
        <v>138</v>
      </c>
    </row>
    <row r="57" spans="3:19" ht="26.25" customHeight="1" thickBot="1" thickTop="1">
      <c r="C57" s="14" t="s">
        <v>69</v>
      </c>
      <c r="D57" s="183" t="s">
        <v>70</v>
      </c>
      <c r="E57" s="184"/>
      <c r="F57" s="73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75">
        <v>1</v>
      </c>
      <c r="S57" s="59">
        <f t="shared" si="1"/>
        <v>1</v>
      </c>
    </row>
    <row r="58" spans="3:19" ht="26.25" customHeight="1" thickBot="1" thickTop="1">
      <c r="C58" s="50"/>
      <c r="D58" s="183" t="s">
        <v>71</v>
      </c>
      <c r="E58" s="184"/>
      <c r="F58" s="73">
        <v>0</v>
      </c>
      <c r="G58" s="73">
        <v>0</v>
      </c>
      <c r="H58" s="73">
        <v>6</v>
      </c>
      <c r="I58" s="73">
        <v>0</v>
      </c>
      <c r="J58" s="73">
        <v>3</v>
      </c>
      <c r="K58" s="73">
        <v>3</v>
      </c>
      <c r="L58" s="73">
        <v>0</v>
      </c>
      <c r="M58" s="73">
        <v>0</v>
      </c>
      <c r="N58" s="73">
        <v>3</v>
      </c>
      <c r="O58" s="73">
        <v>0</v>
      </c>
      <c r="P58" s="73">
        <v>0</v>
      </c>
      <c r="Q58" s="73">
        <v>0</v>
      </c>
      <c r="R58" s="77">
        <v>12</v>
      </c>
      <c r="S58" s="59">
        <v>27</v>
      </c>
    </row>
    <row r="59" spans="3:19" ht="26.25" customHeight="1" thickBot="1" thickTop="1">
      <c r="C59" s="49" t="s">
        <v>72</v>
      </c>
      <c r="D59" s="183" t="s">
        <v>73</v>
      </c>
      <c r="E59" s="184"/>
      <c r="F59" s="73">
        <v>2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2</v>
      </c>
      <c r="P59" s="31">
        <v>0</v>
      </c>
      <c r="Q59" s="31">
        <v>0</v>
      </c>
      <c r="R59" s="75">
        <v>3</v>
      </c>
      <c r="S59" s="59">
        <f t="shared" si="1"/>
        <v>8</v>
      </c>
    </row>
    <row r="60" spans="3:19" ht="26.25" customHeight="1" thickBot="1" thickTop="1">
      <c r="C60" s="52"/>
      <c r="D60" s="183" t="s">
        <v>74</v>
      </c>
      <c r="E60" s="184"/>
      <c r="F60" s="73">
        <v>10</v>
      </c>
      <c r="G60" s="73">
        <v>1</v>
      </c>
      <c r="H60" s="73">
        <v>6</v>
      </c>
      <c r="I60" s="73">
        <v>16</v>
      </c>
      <c r="J60" s="73">
        <v>13</v>
      </c>
      <c r="K60" s="73">
        <v>7</v>
      </c>
      <c r="L60" s="73">
        <v>9</v>
      </c>
      <c r="M60" s="73">
        <v>10</v>
      </c>
      <c r="N60" s="73">
        <v>1</v>
      </c>
      <c r="O60" s="73">
        <v>6</v>
      </c>
      <c r="P60" s="73">
        <v>1</v>
      </c>
      <c r="Q60" s="73">
        <v>10</v>
      </c>
      <c r="R60" s="76">
        <v>36</v>
      </c>
      <c r="S60" s="59">
        <v>126</v>
      </c>
    </row>
    <row r="61" spans="3:19" ht="26.25" customHeight="1" thickBot="1" thickTop="1">
      <c r="C61" s="49" t="s">
        <v>75</v>
      </c>
      <c r="D61" s="183" t="s">
        <v>76</v>
      </c>
      <c r="E61" s="184"/>
      <c r="F61" s="73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2</v>
      </c>
      <c r="P61" s="31">
        <v>0</v>
      </c>
      <c r="Q61" s="31">
        <v>0</v>
      </c>
      <c r="R61" s="75">
        <v>2</v>
      </c>
      <c r="S61" s="59">
        <f t="shared" si="1"/>
        <v>4</v>
      </c>
    </row>
    <row r="62" spans="3:19" ht="26.25" customHeight="1" thickBot="1" thickTop="1">
      <c r="C62" s="52"/>
      <c r="D62" s="183" t="s">
        <v>77</v>
      </c>
      <c r="E62" s="184"/>
      <c r="F62" s="73">
        <v>0</v>
      </c>
      <c r="G62" s="73">
        <v>0</v>
      </c>
      <c r="H62" s="73">
        <v>0</v>
      </c>
      <c r="I62" s="73">
        <v>0</v>
      </c>
      <c r="J62" s="73">
        <v>11</v>
      </c>
      <c r="K62" s="73">
        <v>4</v>
      </c>
      <c r="L62" s="73">
        <v>0</v>
      </c>
      <c r="M62" s="73">
        <v>1</v>
      </c>
      <c r="N62" s="73">
        <v>3</v>
      </c>
      <c r="O62" s="73">
        <v>2</v>
      </c>
      <c r="P62" s="73">
        <v>0</v>
      </c>
      <c r="Q62" s="73">
        <v>24</v>
      </c>
      <c r="R62" s="77">
        <v>25</v>
      </c>
      <c r="S62" s="59">
        <v>70</v>
      </c>
    </row>
    <row r="63" spans="3:19" ht="26.25" customHeight="1" thickBot="1" thickTop="1">
      <c r="C63" s="14" t="s">
        <v>78</v>
      </c>
      <c r="D63" s="183" t="s">
        <v>79</v>
      </c>
      <c r="E63" s="187"/>
      <c r="F63" s="71">
        <v>0</v>
      </c>
      <c r="G63" s="31">
        <v>0</v>
      </c>
      <c r="H63" s="31">
        <v>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75">
        <v>7</v>
      </c>
      <c r="S63" s="59">
        <f t="shared" si="1"/>
        <v>8</v>
      </c>
    </row>
    <row r="64" spans="3:19" ht="26.25" customHeight="1" thickBot="1" thickTop="1">
      <c r="C64" s="50"/>
      <c r="D64" s="183" t="s">
        <v>80</v>
      </c>
      <c r="E64" s="184"/>
      <c r="F64" s="73">
        <v>0</v>
      </c>
      <c r="G64" s="73">
        <v>0</v>
      </c>
      <c r="H64" s="73">
        <v>1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15</v>
      </c>
      <c r="R64" s="77">
        <v>61</v>
      </c>
      <c r="S64" s="59">
        <v>77</v>
      </c>
    </row>
    <row r="65" spans="3:19" ht="26.25" customHeight="1" thickBot="1" thickTop="1">
      <c r="C65" s="49" t="s">
        <v>81</v>
      </c>
      <c r="D65" s="183" t="s">
        <v>82</v>
      </c>
      <c r="E65" s="184"/>
      <c r="F65" s="73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75">
        <v>0</v>
      </c>
      <c r="S65" s="59">
        <f t="shared" si="1"/>
        <v>0</v>
      </c>
    </row>
    <row r="66" spans="3:19" ht="26.25" customHeight="1" thickBot="1" thickTop="1">
      <c r="C66" s="52"/>
      <c r="D66" s="183" t="s">
        <v>83</v>
      </c>
      <c r="E66" s="184"/>
      <c r="F66" s="73">
        <v>1</v>
      </c>
      <c r="G66" s="73">
        <v>0</v>
      </c>
      <c r="H66" s="73">
        <v>38</v>
      </c>
      <c r="I66" s="73">
        <v>0</v>
      </c>
      <c r="J66" s="73">
        <v>4</v>
      </c>
      <c r="K66" s="73">
        <v>26</v>
      </c>
      <c r="L66" s="73">
        <v>17</v>
      </c>
      <c r="M66" s="73">
        <v>0</v>
      </c>
      <c r="N66" s="73">
        <v>0</v>
      </c>
      <c r="O66" s="73">
        <v>0</v>
      </c>
      <c r="P66" s="73">
        <v>0</v>
      </c>
      <c r="Q66" s="73">
        <v>24</v>
      </c>
      <c r="R66" s="77">
        <v>10</v>
      </c>
      <c r="S66" s="59">
        <v>120</v>
      </c>
    </row>
    <row r="67" spans="3:19" ht="26.25" customHeight="1" thickBot="1" thickTop="1">
      <c r="C67" s="49" t="s">
        <v>84</v>
      </c>
      <c r="D67" s="183" t="s">
        <v>85</v>
      </c>
      <c r="E67" s="184"/>
      <c r="F67" s="73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8</v>
      </c>
      <c r="Q67" s="31">
        <v>0</v>
      </c>
      <c r="R67" s="75">
        <v>3</v>
      </c>
      <c r="S67" s="59">
        <f t="shared" si="1"/>
        <v>11</v>
      </c>
    </row>
    <row r="68" spans="3:19" ht="26.25" customHeight="1" thickBot="1" thickTop="1">
      <c r="C68" s="52"/>
      <c r="D68" s="183" t="s">
        <v>86</v>
      </c>
      <c r="E68" s="184"/>
      <c r="F68" s="73">
        <v>0</v>
      </c>
      <c r="G68" s="73">
        <v>0</v>
      </c>
      <c r="H68" s="73">
        <v>0</v>
      </c>
      <c r="I68" s="73">
        <v>0</v>
      </c>
      <c r="J68" s="73">
        <v>25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14</v>
      </c>
      <c r="Q68" s="73">
        <v>0</v>
      </c>
      <c r="R68" s="77">
        <v>20</v>
      </c>
      <c r="S68" s="59">
        <v>59</v>
      </c>
    </row>
    <row r="69" spans="3:19" ht="26.25" customHeight="1" thickBot="1" thickTop="1">
      <c r="C69" s="49" t="s">
        <v>87</v>
      </c>
      <c r="D69" s="183" t="s">
        <v>88</v>
      </c>
      <c r="E69" s="184"/>
      <c r="F69" s="73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2</v>
      </c>
      <c r="R69" s="75">
        <v>0</v>
      </c>
      <c r="S69" s="59">
        <f t="shared" si="1"/>
        <v>2</v>
      </c>
    </row>
    <row r="70" spans="3:19" ht="26.25" customHeight="1" thickBot="1" thickTop="1">
      <c r="C70" s="78"/>
      <c r="D70" s="185" t="s">
        <v>89</v>
      </c>
      <c r="E70" s="186"/>
      <c r="F70" s="79">
        <v>0</v>
      </c>
      <c r="G70" s="79">
        <v>0</v>
      </c>
      <c r="H70" s="79">
        <v>0</v>
      </c>
      <c r="I70" s="79">
        <v>0</v>
      </c>
      <c r="J70" s="79">
        <v>7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21</v>
      </c>
      <c r="R70" s="79">
        <v>0</v>
      </c>
      <c r="S70" s="80">
        <v>28</v>
      </c>
    </row>
    <row r="71" spans="3:19" ht="30" customHeight="1" thickBot="1">
      <c r="C71" s="40" t="s">
        <v>90</v>
      </c>
      <c r="D71" s="174" t="s">
        <v>91</v>
      </c>
      <c r="E71" s="175"/>
      <c r="F71" s="81">
        <f aca="true" t="shared" si="2" ref="F71:S71">F69+F67+F65+F63+F61+F59+F57+F53+F51+F49+F47+F45</f>
        <v>24</v>
      </c>
      <c r="G71" s="81">
        <f t="shared" si="2"/>
        <v>9</v>
      </c>
      <c r="H71" s="81">
        <f t="shared" si="2"/>
        <v>69</v>
      </c>
      <c r="I71" s="81">
        <f t="shared" si="2"/>
        <v>16</v>
      </c>
      <c r="J71" s="81">
        <f t="shared" si="2"/>
        <v>136</v>
      </c>
      <c r="K71" s="81">
        <f t="shared" si="2"/>
        <v>95</v>
      </c>
      <c r="L71" s="81">
        <f t="shared" si="2"/>
        <v>19</v>
      </c>
      <c r="M71" s="81">
        <f t="shared" si="2"/>
        <v>23</v>
      </c>
      <c r="N71" s="81">
        <f t="shared" si="2"/>
        <v>42</v>
      </c>
      <c r="O71" s="81">
        <f t="shared" si="2"/>
        <v>63</v>
      </c>
      <c r="P71" s="81">
        <f t="shared" si="2"/>
        <v>58</v>
      </c>
      <c r="Q71" s="81">
        <f t="shared" si="2"/>
        <v>162</v>
      </c>
      <c r="R71" s="81">
        <f t="shared" si="2"/>
        <v>392</v>
      </c>
      <c r="S71" s="81">
        <f t="shared" si="2"/>
        <v>1108</v>
      </c>
    </row>
    <row r="72" spans="3:19" ht="30" customHeight="1" thickBot="1">
      <c r="C72" s="78"/>
      <c r="D72" s="174" t="s">
        <v>92</v>
      </c>
      <c r="E72" s="175"/>
      <c r="F72" s="81">
        <f aca="true" t="shared" si="3" ref="F72:S72">F70+F68+F66+F64+F62+F60+F58+F54+F52+F50+F48+F46</f>
        <v>553</v>
      </c>
      <c r="G72" s="81">
        <f t="shared" si="3"/>
        <v>252</v>
      </c>
      <c r="H72" s="81">
        <f t="shared" si="3"/>
        <v>1040</v>
      </c>
      <c r="I72" s="81">
        <f t="shared" si="3"/>
        <v>472</v>
      </c>
      <c r="J72" s="81">
        <f t="shared" si="3"/>
        <v>1787</v>
      </c>
      <c r="K72" s="81">
        <f t="shared" si="3"/>
        <v>713</v>
      </c>
      <c r="L72" s="81">
        <f t="shared" si="3"/>
        <v>838</v>
      </c>
      <c r="M72" s="81">
        <f t="shared" si="3"/>
        <v>408</v>
      </c>
      <c r="N72" s="81">
        <f t="shared" si="3"/>
        <v>348</v>
      </c>
      <c r="O72" s="81">
        <f t="shared" si="3"/>
        <v>610</v>
      </c>
      <c r="P72" s="81">
        <f t="shared" si="3"/>
        <v>571</v>
      </c>
      <c r="Q72" s="81">
        <f t="shared" si="3"/>
        <v>1818</v>
      </c>
      <c r="R72" s="81">
        <f t="shared" si="3"/>
        <v>1568</v>
      </c>
      <c r="S72" s="81">
        <f t="shared" si="3"/>
        <v>10978</v>
      </c>
    </row>
  </sheetData>
  <sheetProtection password="D0ED" sheet="1" objects="1" scenarios="1"/>
  <mergeCells count="65">
    <mergeCell ref="Q2:S2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19:S19"/>
    <mergeCell ref="C32:S32"/>
    <mergeCell ref="D28:E28"/>
    <mergeCell ref="D29:E29"/>
    <mergeCell ref="D30:E30"/>
    <mergeCell ref="D31:E31"/>
    <mergeCell ref="D24:E24"/>
    <mergeCell ref="D25:E25"/>
    <mergeCell ref="D26:E26"/>
    <mergeCell ref="D27:E27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82" t="s">
        <v>97</v>
      </c>
      <c r="C1" s="82"/>
      <c r="D1" s="82"/>
      <c r="E1" s="82"/>
      <c r="F1" s="82"/>
      <c r="G1" s="82"/>
      <c r="H1" s="83"/>
      <c r="I1" s="83"/>
      <c r="J1" s="83"/>
      <c r="K1" s="83"/>
      <c r="L1" s="83"/>
    </row>
    <row r="2" spans="2:12" ht="18.75" thickBot="1">
      <c r="B2" s="82" t="s">
        <v>98</v>
      </c>
      <c r="C2" s="82"/>
      <c r="D2" s="82"/>
      <c r="E2" s="82"/>
      <c r="F2" s="82"/>
      <c r="G2" s="83"/>
      <c r="H2" s="83"/>
      <c r="I2" s="83"/>
      <c r="J2" s="83"/>
      <c r="K2" s="83"/>
      <c r="L2" s="83"/>
    </row>
    <row r="3" spans="1:14" ht="25.5">
      <c r="A3" s="84"/>
      <c r="B3" s="85" t="s">
        <v>99</v>
      </c>
      <c r="C3" s="86"/>
      <c r="D3" s="87" t="s">
        <v>100</v>
      </c>
      <c r="F3" s="84"/>
      <c r="G3" s="85" t="s">
        <v>101</v>
      </c>
      <c r="H3" s="88"/>
      <c r="I3" s="87" t="s">
        <v>100</v>
      </c>
      <c r="K3" s="84"/>
      <c r="L3" s="85" t="s">
        <v>99</v>
      </c>
      <c r="M3" s="86"/>
      <c r="N3" s="87" t="s">
        <v>100</v>
      </c>
    </row>
    <row r="4" spans="1:14" ht="15.75">
      <c r="A4" s="89" t="s">
        <v>102</v>
      </c>
      <c r="B4" s="90" t="s">
        <v>103</v>
      </c>
      <c r="C4" s="91" t="s">
        <v>104</v>
      </c>
      <c r="D4" s="92">
        <f>SUM(D5:D12)</f>
        <v>12491</v>
      </c>
      <c r="F4" s="93">
        <v>7</v>
      </c>
      <c r="G4" s="94" t="s">
        <v>105</v>
      </c>
      <c r="H4" s="95" t="s">
        <v>106</v>
      </c>
      <c r="I4" s="96">
        <v>652</v>
      </c>
      <c r="K4" s="89" t="s">
        <v>107</v>
      </c>
      <c r="L4" s="90" t="s">
        <v>108</v>
      </c>
      <c r="M4" s="90" t="s">
        <v>104</v>
      </c>
      <c r="N4" s="92">
        <f>SUM(N5:N15)</f>
        <v>13359</v>
      </c>
    </row>
    <row r="5" spans="1:14" ht="15">
      <c r="A5" s="93">
        <v>1</v>
      </c>
      <c r="B5" s="94" t="s">
        <v>109</v>
      </c>
      <c r="C5" s="95" t="s">
        <v>106</v>
      </c>
      <c r="D5" s="96">
        <v>470</v>
      </c>
      <c r="F5" s="93">
        <v>8</v>
      </c>
      <c r="G5" s="94" t="s">
        <v>110</v>
      </c>
      <c r="H5" s="95" t="s">
        <v>106</v>
      </c>
      <c r="I5" s="96">
        <v>501</v>
      </c>
      <c r="K5" s="93">
        <v>1</v>
      </c>
      <c r="L5" s="94" t="s">
        <v>111</v>
      </c>
      <c r="M5" s="95" t="s">
        <v>112</v>
      </c>
      <c r="N5" s="96">
        <v>282</v>
      </c>
    </row>
    <row r="6" spans="1:14" ht="15">
      <c r="A6" s="93">
        <v>2</v>
      </c>
      <c r="B6" s="94" t="s">
        <v>113</v>
      </c>
      <c r="C6" s="95" t="s">
        <v>106</v>
      </c>
      <c r="D6" s="96">
        <v>512</v>
      </c>
      <c r="F6" s="93">
        <v>9</v>
      </c>
      <c r="G6" s="94" t="s">
        <v>114</v>
      </c>
      <c r="H6" s="95" t="s">
        <v>112</v>
      </c>
      <c r="I6" s="96">
        <v>869</v>
      </c>
      <c r="K6" s="93">
        <v>2</v>
      </c>
      <c r="L6" s="94" t="s">
        <v>115</v>
      </c>
      <c r="M6" s="95" t="s">
        <v>106</v>
      </c>
      <c r="N6" s="96">
        <v>319</v>
      </c>
    </row>
    <row r="7" spans="1:14" ht="15">
      <c r="A7" s="93">
        <v>3</v>
      </c>
      <c r="B7" s="94" t="s">
        <v>116</v>
      </c>
      <c r="C7" s="95" t="s">
        <v>117</v>
      </c>
      <c r="D7" s="96">
        <v>7587</v>
      </c>
      <c r="F7" s="93">
        <v>10</v>
      </c>
      <c r="G7" s="94" t="s">
        <v>118</v>
      </c>
      <c r="H7" s="95" t="s">
        <v>112</v>
      </c>
      <c r="I7" s="96">
        <v>505</v>
      </c>
      <c r="K7" s="93">
        <v>3</v>
      </c>
      <c r="L7" s="94" t="s">
        <v>119</v>
      </c>
      <c r="M7" s="95" t="s">
        <v>112</v>
      </c>
      <c r="N7" s="96">
        <v>827</v>
      </c>
    </row>
    <row r="8" spans="1:14" ht="15">
      <c r="A8" s="93">
        <v>4</v>
      </c>
      <c r="B8" s="94" t="s">
        <v>120</v>
      </c>
      <c r="C8" s="95" t="s">
        <v>106</v>
      </c>
      <c r="D8" s="96">
        <v>383</v>
      </c>
      <c r="F8" s="93">
        <v>11</v>
      </c>
      <c r="G8" s="94" t="s">
        <v>121</v>
      </c>
      <c r="H8" s="95" t="s">
        <v>112</v>
      </c>
      <c r="I8" s="96">
        <v>1888</v>
      </c>
      <c r="K8" s="93">
        <v>4</v>
      </c>
      <c r="L8" s="94" t="s">
        <v>122</v>
      </c>
      <c r="M8" s="95" t="s">
        <v>112</v>
      </c>
      <c r="N8" s="96">
        <v>422</v>
      </c>
    </row>
    <row r="9" spans="1:14" ht="15">
      <c r="A9" s="93">
        <v>5</v>
      </c>
      <c r="B9" s="94" t="s">
        <v>123</v>
      </c>
      <c r="C9" s="95" t="s">
        <v>117</v>
      </c>
      <c r="D9" s="96">
        <v>1087</v>
      </c>
      <c r="E9" s="97"/>
      <c r="F9" s="93"/>
      <c r="G9" s="94"/>
      <c r="H9" s="95"/>
      <c r="I9" s="96"/>
      <c r="K9" s="93">
        <v>5</v>
      </c>
      <c r="L9" s="94" t="s">
        <v>124</v>
      </c>
      <c r="M9" s="95" t="s">
        <v>112</v>
      </c>
      <c r="N9" s="96">
        <v>834</v>
      </c>
    </row>
    <row r="10" spans="1:14" ht="15.75">
      <c r="A10" s="93" t="s">
        <v>46</v>
      </c>
      <c r="B10" s="94" t="s">
        <v>125</v>
      </c>
      <c r="C10" s="95" t="s">
        <v>106</v>
      </c>
      <c r="D10" s="96">
        <v>568</v>
      </c>
      <c r="E10" s="98"/>
      <c r="F10" s="89" t="s">
        <v>126</v>
      </c>
      <c r="G10" s="90" t="s">
        <v>11</v>
      </c>
      <c r="H10" s="99" t="s">
        <v>104</v>
      </c>
      <c r="I10" s="100">
        <f>SUM(I11:I15)</f>
        <v>4108</v>
      </c>
      <c r="K10" s="93" t="s">
        <v>46</v>
      </c>
      <c r="L10" s="94" t="s">
        <v>127</v>
      </c>
      <c r="M10" s="95" t="s">
        <v>112</v>
      </c>
      <c r="N10" s="96">
        <v>2268</v>
      </c>
    </row>
    <row r="11" spans="1:14" ht="15">
      <c r="A11" s="93">
        <v>7</v>
      </c>
      <c r="B11" s="94" t="s">
        <v>128</v>
      </c>
      <c r="C11" s="95" t="s">
        <v>106</v>
      </c>
      <c r="D11" s="96">
        <v>557</v>
      </c>
      <c r="E11" s="101"/>
      <c r="F11" s="93">
        <v>1</v>
      </c>
      <c r="G11" s="94" t="s">
        <v>129</v>
      </c>
      <c r="H11" s="95" t="s">
        <v>112</v>
      </c>
      <c r="I11" s="96">
        <v>557</v>
      </c>
      <c r="K11" s="93">
        <v>7</v>
      </c>
      <c r="L11" s="94" t="s">
        <v>130</v>
      </c>
      <c r="M11" s="95" t="s">
        <v>106</v>
      </c>
      <c r="N11" s="96">
        <v>406</v>
      </c>
    </row>
    <row r="12" spans="1:14" ht="15">
      <c r="A12" s="93">
        <v>8</v>
      </c>
      <c r="B12" s="94" t="s">
        <v>131</v>
      </c>
      <c r="C12" s="95" t="s">
        <v>112</v>
      </c>
      <c r="D12" s="96">
        <v>1327</v>
      </c>
      <c r="E12" s="101"/>
      <c r="F12" s="93">
        <v>2</v>
      </c>
      <c r="G12" s="94" t="s">
        <v>132</v>
      </c>
      <c r="H12" s="95" t="s">
        <v>106</v>
      </c>
      <c r="I12" s="96">
        <v>450</v>
      </c>
      <c r="K12" s="93">
        <v>8</v>
      </c>
      <c r="L12" s="94" t="s">
        <v>133</v>
      </c>
      <c r="M12" s="95" t="s">
        <v>106</v>
      </c>
      <c r="N12" s="96">
        <v>308</v>
      </c>
    </row>
    <row r="13" spans="1:14" ht="15">
      <c r="A13" s="93"/>
      <c r="B13" s="94"/>
      <c r="C13" s="95"/>
      <c r="D13" s="96"/>
      <c r="E13" s="101"/>
      <c r="F13" s="93">
        <v>3</v>
      </c>
      <c r="G13" s="94" t="s">
        <v>134</v>
      </c>
      <c r="H13" s="95" t="s">
        <v>112</v>
      </c>
      <c r="I13" s="96">
        <v>682</v>
      </c>
      <c r="K13" s="93">
        <v>9</v>
      </c>
      <c r="L13" s="94" t="s">
        <v>135</v>
      </c>
      <c r="M13" s="95" t="s">
        <v>106</v>
      </c>
      <c r="N13" s="96">
        <v>256</v>
      </c>
    </row>
    <row r="14" spans="1:14" ht="15.75">
      <c r="A14" s="89" t="s">
        <v>136</v>
      </c>
      <c r="B14" s="90" t="s">
        <v>137</v>
      </c>
      <c r="C14" s="99" t="s">
        <v>104</v>
      </c>
      <c r="D14" s="100">
        <f>SUM(D15:D21)</f>
        <v>6766</v>
      </c>
      <c r="E14" s="102"/>
      <c r="F14" s="93">
        <v>4</v>
      </c>
      <c r="G14" s="94" t="s">
        <v>138</v>
      </c>
      <c r="H14" s="95" t="s">
        <v>112</v>
      </c>
      <c r="I14" s="96">
        <v>671</v>
      </c>
      <c r="K14" s="93">
        <v>10</v>
      </c>
      <c r="L14" s="94" t="s">
        <v>139</v>
      </c>
      <c r="M14" s="95" t="s">
        <v>106</v>
      </c>
      <c r="N14" s="96">
        <v>963</v>
      </c>
    </row>
    <row r="15" spans="1:14" ht="15">
      <c r="A15" s="93">
        <v>1</v>
      </c>
      <c r="B15" s="94" t="s">
        <v>140</v>
      </c>
      <c r="C15" s="95" t="s">
        <v>106</v>
      </c>
      <c r="D15" s="96">
        <v>415</v>
      </c>
      <c r="E15" s="101"/>
      <c r="F15" s="93">
        <v>5</v>
      </c>
      <c r="G15" s="94" t="s">
        <v>141</v>
      </c>
      <c r="H15" s="95" t="s">
        <v>112</v>
      </c>
      <c r="I15" s="96">
        <v>1748</v>
      </c>
      <c r="K15" s="93">
        <v>11</v>
      </c>
      <c r="L15" s="94" t="s">
        <v>139</v>
      </c>
      <c r="M15" s="95" t="s">
        <v>117</v>
      </c>
      <c r="N15" s="96">
        <v>6474</v>
      </c>
    </row>
    <row r="16" spans="1:14" ht="15.75">
      <c r="A16" s="93">
        <v>2</v>
      </c>
      <c r="B16" s="94" t="s">
        <v>142</v>
      </c>
      <c r="C16" s="95" t="s">
        <v>106</v>
      </c>
      <c r="D16" s="96">
        <v>259</v>
      </c>
      <c r="E16" s="101"/>
      <c r="F16" s="93"/>
      <c r="G16" s="94"/>
      <c r="H16" s="95"/>
      <c r="I16" s="96"/>
      <c r="K16" s="93"/>
      <c r="L16" s="94"/>
      <c r="M16" s="95"/>
      <c r="N16" s="100"/>
    </row>
    <row r="17" spans="1:14" ht="15.75">
      <c r="A17" s="93">
        <v>3</v>
      </c>
      <c r="B17" s="94" t="s">
        <v>143</v>
      </c>
      <c r="C17" s="95" t="s">
        <v>106</v>
      </c>
      <c r="D17" s="96">
        <v>600</v>
      </c>
      <c r="E17" s="101"/>
      <c r="F17" s="89" t="s">
        <v>144</v>
      </c>
      <c r="G17" s="90" t="s">
        <v>145</v>
      </c>
      <c r="H17" s="99" t="s">
        <v>104</v>
      </c>
      <c r="I17" s="100">
        <f>SUM(I18:I22)</f>
        <v>5233</v>
      </c>
      <c r="K17" s="89" t="s">
        <v>146</v>
      </c>
      <c r="L17" s="90" t="s">
        <v>17</v>
      </c>
      <c r="M17" s="99" t="s">
        <v>104</v>
      </c>
      <c r="N17" s="100">
        <f>SUM(N18:N26)</f>
        <v>9114</v>
      </c>
    </row>
    <row r="18" spans="1:14" ht="15">
      <c r="A18" s="93">
        <v>4</v>
      </c>
      <c r="B18" s="94" t="s">
        <v>147</v>
      </c>
      <c r="C18" s="95" t="s">
        <v>106</v>
      </c>
      <c r="D18" s="96">
        <v>1057</v>
      </c>
      <c r="E18" s="101"/>
      <c r="F18" s="93">
        <v>1</v>
      </c>
      <c r="G18" s="94" t="s">
        <v>148</v>
      </c>
      <c r="H18" s="95" t="s">
        <v>112</v>
      </c>
      <c r="I18" s="96">
        <v>853</v>
      </c>
      <c r="K18" s="93">
        <v>1</v>
      </c>
      <c r="L18" s="94" t="s">
        <v>149</v>
      </c>
      <c r="M18" s="95" t="s">
        <v>106</v>
      </c>
      <c r="N18" s="96">
        <v>389</v>
      </c>
    </row>
    <row r="19" spans="1:14" ht="15">
      <c r="A19" s="93">
        <v>5</v>
      </c>
      <c r="B19" s="94" t="s">
        <v>147</v>
      </c>
      <c r="C19" s="95" t="s">
        <v>117</v>
      </c>
      <c r="D19" s="96">
        <v>2196</v>
      </c>
      <c r="E19" s="101"/>
      <c r="F19" s="93">
        <v>2</v>
      </c>
      <c r="G19" s="94" t="s">
        <v>150</v>
      </c>
      <c r="H19" s="95" t="s">
        <v>112</v>
      </c>
      <c r="I19" s="96">
        <v>1729</v>
      </c>
      <c r="K19" s="93">
        <v>2</v>
      </c>
      <c r="L19" s="94" t="s">
        <v>151</v>
      </c>
      <c r="M19" s="95" t="s">
        <v>117</v>
      </c>
      <c r="N19" s="96">
        <v>423</v>
      </c>
    </row>
    <row r="20" spans="1:14" ht="15">
      <c r="A20" s="93">
        <v>6</v>
      </c>
      <c r="B20" s="94" t="s">
        <v>152</v>
      </c>
      <c r="C20" s="95" t="s">
        <v>112</v>
      </c>
      <c r="D20" s="96">
        <v>1893</v>
      </c>
      <c r="E20" s="101"/>
      <c r="F20" s="93">
        <v>3</v>
      </c>
      <c r="G20" s="94" t="s">
        <v>153</v>
      </c>
      <c r="H20" s="95" t="s">
        <v>106</v>
      </c>
      <c r="I20" s="96">
        <v>329</v>
      </c>
      <c r="K20" s="93">
        <v>3</v>
      </c>
      <c r="L20" s="94" t="s">
        <v>154</v>
      </c>
      <c r="M20" s="95" t="s">
        <v>112</v>
      </c>
      <c r="N20" s="96">
        <v>828</v>
      </c>
    </row>
    <row r="21" spans="1:14" ht="15">
      <c r="A21" s="93">
        <v>7</v>
      </c>
      <c r="B21" s="94" t="s">
        <v>155</v>
      </c>
      <c r="C21" s="95" t="s">
        <v>106</v>
      </c>
      <c r="D21" s="96">
        <v>346</v>
      </c>
      <c r="E21" s="101"/>
      <c r="F21" s="93">
        <v>4</v>
      </c>
      <c r="G21" s="94" t="s">
        <v>156</v>
      </c>
      <c r="H21" s="95" t="s">
        <v>112</v>
      </c>
      <c r="I21" s="96">
        <v>1900</v>
      </c>
      <c r="K21" s="93">
        <v>4</v>
      </c>
      <c r="L21" s="94" t="s">
        <v>157</v>
      </c>
      <c r="M21" s="95" t="s">
        <v>112</v>
      </c>
      <c r="N21" s="96">
        <v>749</v>
      </c>
    </row>
    <row r="22" spans="1:14" ht="15.75">
      <c r="A22" s="89"/>
      <c r="B22" s="90"/>
      <c r="C22" s="95"/>
      <c r="D22" s="100"/>
      <c r="E22" s="102"/>
      <c r="F22" s="93">
        <v>5</v>
      </c>
      <c r="G22" s="94" t="s">
        <v>158</v>
      </c>
      <c r="H22" s="95" t="s">
        <v>106</v>
      </c>
      <c r="I22" s="96">
        <v>422</v>
      </c>
      <c r="K22" s="93">
        <v>5</v>
      </c>
      <c r="L22" s="94" t="s">
        <v>159</v>
      </c>
      <c r="M22" s="95" t="s">
        <v>106</v>
      </c>
      <c r="N22" s="96">
        <v>603</v>
      </c>
    </row>
    <row r="23" spans="1:14" ht="15.75">
      <c r="A23" s="89" t="s">
        <v>160</v>
      </c>
      <c r="B23" s="90" t="s">
        <v>9</v>
      </c>
      <c r="C23" s="99" t="s">
        <v>104</v>
      </c>
      <c r="D23" s="100">
        <f>SUM(D24:D29)</f>
        <v>5126</v>
      </c>
      <c r="E23" s="101"/>
      <c r="F23" s="93"/>
      <c r="G23" s="94"/>
      <c r="H23" s="95"/>
      <c r="I23" s="96"/>
      <c r="K23" s="93">
        <v>6</v>
      </c>
      <c r="L23" s="94" t="s">
        <v>161</v>
      </c>
      <c r="M23" s="95" t="s">
        <v>112</v>
      </c>
      <c r="N23" s="96">
        <v>2557</v>
      </c>
    </row>
    <row r="24" spans="1:14" ht="15.75">
      <c r="A24" s="93">
        <v>1</v>
      </c>
      <c r="B24" s="94" t="s">
        <v>162</v>
      </c>
      <c r="C24" s="95" t="s">
        <v>106</v>
      </c>
      <c r="D24" s="96">
        <v>517</v>
      </c>
      <c r="E24" s="101"/>
      <c r="F24" s="89" t="s">
        <v>163</v>
      </c>
      <c r="G24" s="90" t="s">
        <v>13</v>
      </c>
      <c r="H24" s="99" t="s">
        <v>104</v>
      </c>
      <c r="I24" s="100">
        <f>SUM(I25:I29)</f>
        <v>3344</v>
      </c>
      <c r="K24" s="93">
        <v>7</v>
      </c>
      <c r="L24" s="94" t="s">
        <v>164</v>
      </c>
      <c r="M24" s="95" t="s">
        <v>106</v>
      </c>
      <c r="N24" s="96">
        <v>261</v>
      </c>
    </row>
    <row r="25" spans="1:14" ht="15">
      <c r="A25" s="93">
        <v>2</v>
      </c>
      <c r="B25" s="94" t="s">
        <v>165</v>
      </c>
      <c r="C25" s="95" t="s">
        <v>112</v>
      </c>
      <c r="D25" s="96">
        <v>2137</v>
      </c>
      <c r="E25" s="101"/>
      <c r="F25" s="93">
        <v>1</v>
      </c>
      <c r="G25" s="94" t="s">
        <v>166</v>
      </c>
      <c r="H25" s="95" t="s">
        <v>106</v>
      </c>
      <c r="I25" s="96">
        <v>345</v>
      </c>
      <c r="K25" s="93">
        <v>8</v>
      </c>
      <c r="L25" s="94" t="s">
        <v>167</v>
      </c>
      <c r="M25" s="95" t="s">
        <v>106</v>
      </c>
      <c r="N25" s="96">
        <v>748</v>
      </c>
    </row>
    <row r="26" spans="1:14" ht="15">
      <c r="A26" s="93">
        <v>3</v>
      </c>
      <c r="B26" s="94" t="s">
        <v>168</v>
      </c>
      <c r="C26" s="95" t="s">
        <v>106</v>
      </c>
      <c r="D26" s="96">
        <v>475</v>
      </c>
      <c r="E26" s="101"/>
      <c r="F26" s="93">
        <v>2</v>
      </c>
      <c r="G26" s="94" t="s">
        <v>169</v>
      </c>
      <c r="H26" s="95" t="s">
        <v>112</v>
      </c>
      <c r="I26" s="96">
        <v>399</v>
      </c>
      <c r="K26" s="93">
        <v>9</v>
      </c>
      <c r="L26" s="94" t="s">
        <v>167</v>
      </c>
      <c r="M26" s="95" t="s">
        <v>117</v>
      </c>
      <c r="N26" s="96">
        <v>2556</v>
      </c>
    </row>
    <row r="27" spans="1:14" ht="15">
      <c r="A27" s="93">
        <v>4</v>
      </c>
      <c r="B27" s="94" t="s">
        <v>170</v>
      </c>
      <c r="C27" s="95" t="s">
        <v>106</v>
      </c>
      <c r="D27" s="96">
        <v>330</v>
      </c>
      <c r="E27" s="101"/>
      <c r="F27" s="93">
        <v>3</v>
      </c>
      <c r="G27" s="94" t="s">
        <v>171</v>
      </c>
      <c r="H27" s="95" t="s">
        <v>106</v>
      </c>
      <c r="I27" s="96">
        <v>422</v>
      </c>
      <c r="K27" s="93"/>
      <c r="L27" s="94"/>
      <c r="M27" s="95"/>
      <c r="N27" s="96"/>
    </row>
    <row r="28" spans="1:14" ht="15.75">
      <c r="A28" s="93">
        <v>5</v>
      </c>
      <c r="B28" s="94" t="s">
        <v>172</v>
      </c>
      <c r="C28" s="95" t="s">
        <v>112</v>
      </c>
      <c r="D28" s="96">
        <v>1093</v>
      </c>
      <c r="E28" s="102"/>
      <c r="F28" s="93">
        <v>4</v>
      </c>
      <c r="G28" s="94" t="s">
        <v>173</v>
      </c>
      <c r="H28" s="95" t="s">
        <v>112</v>
      </c>
      <c r="I28" s="96">
        <v>1672</v>
      </c>
      <c r="K28" s="89" t="s">
        <v>174</v>
      </c>
      <c r="L28" s="90" t="s">
        <v>18</v>
      </c>
      <c r="M28" s="99" t="s">
        <v>104</v>
      </c>
      <c r="N28" s="100">
        <f>SUM(N29:N38)</f>
        <v>9901</v>
      </c>
    </row>
    <row r="29" spans="1:14" ht="15">
      <c r="A29" s="93">
        <v>6</v>
      </c>
      <c r="B29" s="94" t="s">
        <v>175</v>
      </c>
      <c r="C29" s="95" t="s">
        <v>112</v>
      </c>
      <c r="D29" s="96">
        <v>574</v>
      </c>
      <c r="E29" s="101"/>
      <c r="F29" s="93">
        <v>5</v>
      </c>
      <c r="G29" s="94" t="s">
        <v>176</v>
      </c>
      <c r="H29" s="95" t="s">
        <v>112</v>
      </c>
      <c r="I29" s="96">
        <v>506</v>
      </c>
      <c r="K29" s="93">
        <v>1</v>
      </c>
      <c r="L29" s="94" t="s">
        <v>177</v>
      </c>
      <c r="M29" s="95" t="s">
        <v>106</v>
      </c>
      <c r="N29" s="96">
        <v>546</v>
      </c>
    </row>
    <row r="30" spans="1:14" ht="15">
      <c r="A30" s="93"/>
      <c r="B30" s="94"/>
      <c r="C30" s="95"/>
      <c r="D30" s="96"/>
      <c r="E30" s="101"/>
      <c r="F30" s="93"/>
      <c r="G30" s="94"/>
      <c r="H30" s="95"/>
      <c r="I30" s="96"/>
      <c r="K30" s="93">
        <v>2</v>
      </c>
      <c r="L30" s="94" t="s">
        <v>178</v>
      </c>
      <c r="M30" s="95" t="s">
        <v>112</v>
      </c>
      <c r="N30" s="96">
        <v>1019</v>
      </c>
    </row>
    <row r="31" spans="1:14" ht="15.75">
      <c r="A31" s="89" t="s">
        <v>179</v>
      </c>
      <c r="B31" s="90" t="s">
        <v>180</v>
      </c>
      <c r="C31" s="99" t="s">
        <v>104</v>
      </c>
      <c r="D31" s="100">
        <v>13689</v>
      </c>
      <c r="E31" s="101"/>
      <c r="F31" s="89" t="s">
        <v>181</v>
      </c>
      <c r="G31" s="90" t="s">
        <v>14</v>
      </c>
      <c r="H31" s="99" t="s">
        <v>104</v>
      </c>
      <c r="I31" s="100">
        <f>SUM(I32:I37)</f>
        <v>3528</v>
      </c>
      <c r="K31" s="93">
        <v>3</v>
      </c>
      <c r="L31" s="94" t="s">
        <v>182</v>
      </c>
      <c r="M31" s="95" t="s">
        <v>106</v>
      </c>
      <c r="N31" s="96">
        <v>282</v>
      </c>
    </row>
    <row r="32" spans="1:14" ht="15">
      <c r="A32" s="93">
        <v>1</v>
      </c>
      <c r="B32" s="94" t="s">
        <v>183</v>
      </c>
      <c r="C32" s="95" t="s">
        <v>112</v>
      </c>
      <c r="D32" s="96">
        <v>656</v>
      </c>
      <c r="E32" s="101"/>
      <c r="F32" s="93">
        <v>1</v>
      </c>
      <c r="G32" s="94" t="s">
        <v>184</v>
      </c>
      <c r="H32" s="95" t="s">
        <v>106</v>
      </c>
      <c r="I32" s="96">
        <v>272</v>
      </c>
      <c r="K32" s="93">
        <v>4</v>
      </c>
      <c r="L32" s="94" t="s">
        <v>185</v>
      </c>
      <c r="M32" s="95" t="s">
        <v>112</v>
      </c>
      <c r="N32" s="96">
        <v>2589</v>
      </c>
    </row>
    <row r="33" spans="1:14" ht="15">
      <c r="A33" s="93">
        <v>2</v>
      </c>
      <c r="B33" s="94" t="s">
        <v>186</v>
      </c>
      <c r="C33" s="95" t="s">
        <v>106</v>
      </c>
      <c r="D33" s="96">
        <v>340</v>
      </c>
      <c r="E33" s="101"/>
      <c r="F33" s="93">
        <v>2</v>
      </c>
      <c r="G33" s="94" t="s">
        <v>187</v>
      </c>
      <c r="H33" s="95" t="s">
        <v>106</v>
      </c>
      <c r="I33" s="96">
        <v>441</v>
      </c>
      <c r="K33" s="93">
        <v>5</v>
      </c>
      <c r="L33" s="94" t="s">
        <v>188</v>
      </c>
      <c r="M33" s="95" t="s">
        <v>117</v>
      </c>
      <c r="N33" s="96">
        <v>242</v>
      </c>
    </row>
    <row r="34" spans="1:14" ht="15">
      <c r="A34" s="93" t="s">
        <v>31</v>
      </c>
      <c r="B34" s="94" t="s">
        <v>189</v>
      </c>
      <c r="C34" s="95" t="s">
        <v>112</v>
      </c>
      <c r="D34" s="96">
        <v>1874</v>
      </c>
      <c r="E34" s="101"/>
      <c r="F34" s="93">
        <v>3</v>
      </c>
      <c r="G34" s="94" t="s">
        <v>190</v>
      </c>
      <c r="H34" s="95" t="s">
        <v>106</v>
      </c>
      <c r="I34" s="96">
        <v>339</v>
      </c>
      <c r="K34" s="93">
        <v>6</v>
      </c>
      <c r="L34" s="94" t="s">
        <v>191</v>
      </c>
      <c r="M34" s="95" t="s">
        <v>106</v>
      </c>
      <c r="N34" s="96">
        <v>277</v>
      </c>
    </row>
    <row r="35" spans="1:14" ht="15">
      <c r="A35" s="93">
        <v>4</v>
      </c>
      <c r="B35" s="94" t="s">
        <v>192</v>
      </c>
      <c r="C35" s="95" t="s">
        <v>106</v>
      </c>
      <c r="D35" s="96">
        <v>919</v>
      </c>
      <c r="E35" s="101"/>
      <c r="F35" s="93">
        <v>4</v>
      </c>
      <c r="G35" s="94" t="s">
        <v>193</v>
      </c>
      <c r="H35" s="95" t="s">
        <v>106</v>
      </c>
      <c r="I35" s="96">
        <v>296</v>
      </c>
      <c r="K35" s="93">
        <v>7</v>
      </c>
      <c r="L35" s="94" t="s">
        <v>194</v>
      </c>
      <c r="M35" s="95" t="s">
        <v>106</v>
      </c>
      <c r="N35" s="96">
        <v>616</v>
      </c>
    </row>
    <row r="36" spans="1:14" ht="15">
      <c r="A36" s="93">
        <v>5</v>
      </c>
      <c r="B36" s="94" t="s">
        <v>192</v>
      </c>
      <c r="C36" s="95" t="s">
        <v>117</v>
      </c>
      <c r="D36" s="96">
        <v>4794</v>
      </c>
      <c r="E36" s="101"/>
      <c r="F36" s="93">
        <v>5</v>
      </c>
      <c r="G36" s="94" t="s">
        <v>195</v>
      </c>
      <c r="H36" s="95" t="s">
        <v>112</v>
      </c>
      <c r="I36" s="96">
        <v>1846</v>
      </c>
      <c r="K36" s="93">
        <v>8</v>
      </c>
      <c r="L36" s="94" t="s">
        <v>196</v>
      </c>
      <c r="M36" s="95" t="s">
        <v>106</v>
      </c>
      <c r="N36" s="96">
        <v>409</v>
      </c>
    </row>
    <row r="37" spans="1:14" ht="15.75" thickBot="1">
      <c r="A37" s="103">
        <v>6</v>
      </c>
      <c r="B37" s="104" t="s">
        <v>197</v>
      </c>
      <c r="C37" s="105" t="s">
        <v>112</v>
      </c>
      <c r="D37" s="106">
        <v>691</v>
      </c>
      <c r="E37" s="101"/>
      <c r="F37" s="103">
        <v>6</v>
      </c>
      <c r="G37" s="104" t="s">
        <v>198</v>
      </c>
      <c r="H37" s="105" t="s">
        <v>112</v>
      </c>
      <c r="I37" s="106">
        <v>334</v>
      </c>
      <c r="K37" s="93">
        <v>9</v>
      </c>
      <c r="L37" s="94" t="s">
        <v>199</v>
      </c>
      <c r="M37" s="95" t="s">
        <v>106</v>
      </c>
      <c r="N37" s="96">
        <v>947</v>
      </c>
    </row>
    <row r="38" spans="1:14" ht="15.75" thickBot="1">
      <c r="A38" s="102"/>
      <c r="B38" s="107"/>
      <c r="C38" s="108"/>
      <c r="D38" s="109"/>
      <c r="E38" s="101"/>
      <c r="F38" s="110"/>
      <c r="G38" s="101"/>
      <c r="H38" s="108"/>
      <c r="K38" s="111">
        <v>10</v>
      </c>
      <c r="L38" s="112" t="s">
        <v>199</v>
      </c>
      <c r="M38" s="113" t="s">
        <v>117</v>
      </c>
      <c r="N38" s="114">
        <v>2974</v>
      </c>
    </row>
    <row r="39" spans="1:14" ht="19.5" thickBot="1" thickTop="1">
      <c r="A39" s="101"/>
      <c r="B39" s="115" t="s">
        <v>200</v>
      </c>
      <c r="C39" s="116"/>
      <c r="D39" s="117"/>
      <c r="E39" s="118"/>
      <c r="F39" s="115"/>
      <c r="G39" s="118"/>
      <c r="H39" s="108"/>
      <c r="K39" s="119"/>
      <c r="L39" s="120" t="s">
        <v>201</v>
      </c>
      <c r="M39" s="121" t="s">
        <v>202</v>
      </c>
      <c r="N39" s="122">
        <v>86659</v>
      </c>
    </row>
    <row r="40" spans="1:8" ht="13.5" thickTop="1">
      <c r="A40" s="101"/>
      <c r="B40" s="110"/>
      <c r="C40" s="108"/>
      <c r="D40" s="108"/>
      <c r="E40" s="101"/>
      <c r="F40" s="110"/>
      <c r="G40" s="101"/>
      <c r="H40" s="108"/>
    </row>
  </sheetData>
  <sheetProtection password="D0E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9.00390625" defaultRowHeight="12.75"/>
  <sheetData/>
  <sheetProtection password="D0ED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45" zoomScaleNormal="45" workbookViewId="0" topLeftCell="A1">
      <selection activeCell="A1" sqref="A1"/>
    </sheetView>
  </sheetViews>
  <sheetFormatPr defaultColWidth="9.00390625" defaultRowHeight="12.75"/>
  <cols>
    <col min="1" max="1" width="92.125" style="0" customWidth="1"/>
    <col min="2" max="3" width="15.875" style="0" customWidth="1"/>
    <col min="4" max="4" width="15.75390625" style="0" customWidth="1"/>
    <col min="5" max="5" width="15.875" style="0" customWidth="1"/>
    <col min="6" max="6" width="15.75390625" style="0" customWidth="1"/>
    <col min="7" max="10" width="15.875" style="0" customWidth="1"/>
    <col min="11" max="11" width="16.00390625" style="0" customWidth="1"/>
    <col min="12" max="15" width="15.875" style="0" customWidth="1"/>
  </cols>
  <sheetData>
    <row r="1" spans="1:15" ht="18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25"/>
      <c r="N1" s="125"/>
      <c r="O1" s="125"/>
    </row>
    <row r="2" spans="1:15" ht="18">
      <c r="A2" s="123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5"/>
      <c r="N2" s="125"/>
      <c r="O2" s="125"/>
    </row>
    <row r="3" spans="1:15" ht="18.75">
      <c r="A3" s="123" t="s">
        <v>203</v>
      </c>
      <c r="B3" s="126"/>
      <c r="C3" s="126"/>
      <c r="D3" s="126"/>
      <c r="E3" s="126"/>
      <c r="F3" s="126"/>
      <c r="G3" s="127"/>
      <c r="H3" s="127"/>
      <c r="I3" s="127"/>
      <c r="J3" s="127"/>
      <c r="K3" s="127"/>
      <c r="L3" s="127"/>
      <c r="M3" s="127"/>
      <c r="N3" s="127"/>
      <c r="O3" s="127"/>
    </row>
    <row r="4" spans="1:20" ht="27.75">
      <c r="A4" s="128" t="s">
        <v>234</v>
      </c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30"/>
      <c r="O4" s="130"/>
      <c r="P4" s="131"/>
      <c r="Q4" s="132"/>
      <c r="R4" s="132"/>
      <c r="S4" s="132"/>
      <c r="T4" s="132"/>
    </row>
    <row r="5" spans="1:15" ht="18.75" thickBot="1">
      <c r="A5" s="133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8.75" thickTop="1">
      <c r="A6" s="134" t="s">
        <v>204</v>
      </c>
      <c r="B6" s="197" t="s">
        <v>205</v>
      </c>
      <c r="C6" s="197" t="s">
        <v>206</v>
      </c>
      <c r="D6" s="197" t="s">
        <v>207</v>
      </c>
      <c r="E6" s="197" t="s">
        <v>165</v>
      </c>
      <c r="F6" s="197" t="s">
        <v>192</v>
      </c>
      <c r="G6" s="197" t="s">
        <v>141</v>
      </c>
      <c r="H6" s="197" t="s">
        <v>156</v>
      </c>
      <c r="I6" s="197" t="s">
        <v>173</v>
      </c>
      <c r="J6" s="197" t="s">
        <v>195</v>
      </c>
      <c r="K6" s="197" t="s">
        <v>208</v>
      </c>
      <c r="L6" s="197" t="s">
        <v>209</v>
      </c>
      <c r="M6" s="206" t="s">
        <v>167</v>
      </c>
      <c r="N6" s="200" t="s">
        <v>199</v>
      </c>
      <c r="O6" s="203" t="s">
        <v>210</v>
      </c>
    </row>
    <row r="7" spans="1:15" ht="18">
      <c r="A7" s="13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07"/>
      <c r="N7" s="201"/>
      <c r="O7" s="204"/>
    </row>
    <row r="8" spans="1:15" ht="18">
      <c r="A8" s="136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207"/>
      <c r="N8" s="201"/>
      <c r="O8" s="204"/>
    </row>
    <row r="9" spans="1:15" ht="24" thickBot="1">
      <c r="A9" s="137" t="s">
        <v>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208"/>
      <c r="N9" s="202"/>
      <c r="O9" s="205"/>
    </row>
    <row r="10" spans="1:15" ht="38.25" customHeight="1" thickBot="1" thickTop="1">
      <c r="A10" s="138">
        <v>0</v>
      </c>
      <c r="B10" s="139">
        <v>1</v>
      </c>
      <c r="C10" s="139">
        <v>2</v>
      </c>
      <c r="D10" s="139">
        <v>3</v>
      </c>
      <c r="E10" s="139">
        <v>4</v>
      </c>
      <c r="F10" s="139">
        <v>5</v>
      </c>
      <c r="G10" s="139">
        <v>6</v>
      </c>
      <c r="H10" s="139">
        <v>7</v>
      </c>
      <c r="I10" s="139">
        <v>8</v>
      </c>
      <c r="J10" s="139">
        <v>9</v>
      </c>
      <c r="K10" s="139">
        <v>10</v>
      </c>
      <c r="L10" s="139">
        <v>11</v>
      </c>
      <c r="M10" s="139">
        <v>10</v>
      </c>
      <c r="N10" s="140">
        <v>13</v>
      </c>
      <c r="O10" s="141">
        <v>14</v>
      </c>
    </row>
    <row r="11" spans="1:15" ht="48.75" customHeight="1" thickBot="1" thickTop="1">
      <c r="A11" s="142" t="s">
        <v>211</v>
      </c>
      <c r="B11" s="143">
        <v>276</v>
      </c>
      <c r="C11" s="143">
        <v>72</v>
      </c>
      <c r="D11" s="143">
        <v>34</v>
      </c>
      <c r="E11" s="143">
        <v>27</v>
      </c>
      <c r="F11" s="143">
        <v>143</v>
      </c>
      <c r="G11" s="143">
        <v>34</v>
      </c>
      <c r="H11" s="143">
        <v>36</v>
      </c>
      <c r="I11" s="143">
        <v>20</v>
      </c>
      <c r="J11" s="143">
        <v>81</v>
      </c>
      <c r="K11" s="143">
        <v>81</v>
      </c>
      <c r="L11" s="143">
        <v>55</v>
      </c>
      <c r="M11" s="143">
        <v>39</v>
      </c>
      <c r="N11" s="143">
        <v>138</v>
      </c>
      <c r="O11" s="144">
        <v>1036</v>
      </c>
    </row>
    <row r="12" spans="1:15" ht="48.75" customHeight="1" thickBot="1" thickTop="1">
      <c r="A12" s="145" t="s">
        <v>212</v>
      </c>
      <c r="B12" s="143">
        <v>300</v>
      </c>
      <c r="C12" s="143">
        <v>84</v>
      </c>
      <c r="D12" s="143">
        <v>39</v>
      </c>
      <c r="E12" s="143">
        <v>26</v>
      </c>
      <c r="F12" s="143">
        <v>144</v>
      </c>
      <c r="G12" s="143">
        <v>33</v>
      </c>
      <c r="H12" s="143">
        <v>39</v>
      </c>
      <c r="I12" s="143">
        <v>16</v>
      </c>
      <c r="J12" s="143">
        <v>94</v>
      </c>
      <c r="K12" s="143">
        <v>77</v>
      </c>
      <c r="L12" s="143">
        <v>59</v>
      </c>
      <c r="M12" s="143">
        <v>44</v>
      </c>
      <c r="N12" s="146">
        <v>150</v>
      </c>
      <c r="O12" s="144">
        <f>SUM(B12:N12)</f>
        <v>1105</v>
      </c>
    </row>
    <row r="13" spans="1:15" ht="28.5" thickBot="1" thickTop="1">
      <c r="A13" s="147" t="s">
        <v>213</v>
      </c>
      <c r="B13" s="144">
        <f aca="true" t="shared" si="0" ref="B13:O13">SUM(B12-B11)</f>
        <v>24</v>
      </c>
      <c r="C13" s="144">
        <f t="shared" si="0"/>
        <v>12</v>
      </c>
      <c r="D13" s="144">
        <f t="shared" si="0"/>
        <v>5</v>
      </c>
      <c r="E13" s="144">
        <f t="shared" si="0"/>
        <v>-1</v>
      </c>
      <c r="F13" s="144">
        <f t="shared" si="0"/>
        <v>1</v>
      </c>
      <c r="G13" s="144">
        <f t="shared" si="0"/>
        <v>-1</v>
      </c>
      <c r="H13" s="144">
        <f t="shared" si="0"/>
        <v>3</v>
      </c>
      <c r="I13" s="144">
        <f t="shared" si="0"/>
        <v>-4</v>
      </c>
      <c r="J13" s="144">
        <f t="shared" si="0"/>
        <v>13</v>
      </c>
      <c r="K13" s="144">
        <f t="shared" si="0"/>
        <v>-4</v>
      </c>
      <c r="L13" s="144">
        <f t="shared" si="0"/>
        <v>4</v>
      </c>
      <c r="M13" s="144">
        <f t="shared" si="0"/>
        <v>5</v>
      </c>
      <c r="N13" s="144">
        <f t="shared" si="0"/>
        <v>12</v>
      </c>
      <c r="O13" s="144">
        <f t="shared" si="0"/>
        <v>69</v>
      </c>
    </row>
    <row r="14" spans="1:15" ht="49.5" customHeight="1" thickBot="1" thickTop="1">
      <c r="A14" s="148" t="s">
        <v>214</v>
      </c>
      <c r="B14" s="149">
        <v>38</v>
      </c>
      <c r="C14" s="149">
        <v>10</v>
      </c>
      <c r="D14" s="149">
        <v>21</v>
      </c>
      <c r="E14" s="149">
        <v>9</v>
      </c>
      <c r="F14" s="149">
        <v>26</v>
      </c>
      <c r="G14" s="149">
        <v>7</v>
      </c>
      <c r="H14" s="149">
        <v>15</v>
      </c>
      <c r="I14" s="149">
        <v>5</v>
      </c>
      <c r="J14" s="149">
        <v>9</v>
      </c>
      <c r="K14" s="149">
        <v>9</v>
      </c>
      <c r="L14" s="149">
        <v>6</v>
      </c>
      <c r="M14" s="149">
        <v>20</v>
      </c>
      <c r="N14" s="150">
        <v>46</v>
      </c>
      <c r="O14" s="144">
        <f aca="true" t="shared" si="1" ref="O14:O28">SUM(B14:N14)</f>
        <v>221</v>
      </c>
    </row>
    <row r="15" spans="1:15" ht="49.5" customHeight="1" thickBot="1" thickTop="1">
      <c r="A15" s="151" t="s">
        <v>215</v>
      </c>
      <c r="B15" s="152">
        <v>47</v>
      </c>
      <c r="C15" s="152">
        <v>17</v>
      </c>
      <c r="D15" s="152">
        <v>9</v>
      </c>
      <c r="E15" s="152">
        <v>3</v>
      </c>
      <c r="F15" s="152">
        <v>10</v>
      </c>
      <c r="G15" s="152">
        <v>3</v>
      </c>
      <c r="H15" s="152">
        <v>2</v>
      </c>
      <c r="I15" s="152">
        <v>0</v>
      </c>
      <c r="J15" s="152">
        <v>9</v>
      </c>
      <c r="K15" s="152">
        <v>13</v>
      </c>
      <c r="L15" s="152">
        <v>7</v>
      </c>
      <c r="M15" s="152">
        <v>7</v>
      </c>
      <c r="N15" s="153">
        <v>13</v>
      </c>
      <c r="O15" s="144">
        <f t="shared" si="1"/>
        <v>140</v>
      </c>
    </row>
    <row r="16" spans="1:15" ht="49.5" customHeight="1" thickBot="1" thickTop="1">
      <c r="A16" s="151" t="s">
        <v>216</v>
      </c>
      <c r="B16" s="152">
        <v>23</v>
      </c>
      <c r="C16" s="152">
        <v>4</v>
      </c>
      <c r="D16" s="152">
        <v>2</v>
      </c>
      <c r="E16" s="152">
        <v>2</v>
      </c>
      <c r="F16" s="152">
        <v>8</v>
      </c>
      <c r="G16" s="152">
        <v>2</v>
      </c>
      <c r="H16" s="152">
        <v>1</v>
      </c>
      <c r="I16" s="152">
        <v>0</v>
      </c>
      <c r="J16" s="152">
        <v>7</v>
      </c>
      <c r="K16" s="152">
        <v>11</v>
      </c>
      <c r="L16" s="152">
        <v>6</v>
      </c>
      <c r="M16" s="152">
        <v>2</v>
      </c>
      <c r="N16" s="153">
        <v>1</v>
      </c>
      <c r="O16" s="144">
        <f t="shared" si="1"/>
        <v>69</v>
      </c>
    </row>
    <row r="17" spans="1:15" ht="49.5" customHeight="1" thickBot="1" thickTop="1">
      <c r="A17" s="151" t="s">
        <v>217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3">
        <v>0</v>
      </c>
      <c r="O17" s="144">
        <f t="shared" si="1"/>
        <v>0</v>
      </c>
    </row>
    <row r="18" spans="1:15" ht="49.5" customHeight="1" thickBot="1" thickTop="1">
      <c r="A18" s="151" t="s">
        <v>218</v>
      </c>
      <c r="B18" s="152">
        <v>0</v>
      </c>
      <c r="C18" s="152">
        <v>1</v>
      </c>
      <c r="D18" s="152">
        <v>2</v>
      </c>
      <c r="E18" s="152">
        <v>0</v>
      </c>
      <c r="F18" s="152">
        <v>1</v>
      </c>
      <c r="G18" s="152">
        <v>0</v>
      </c>
      <c r="H18" s="152">
        <v>0</v>
      </c>
      <c r="I18" s="152">
        <v>0</v>
      </c>
      <c r="J18" s="152">
        <v>1</v>
      </c>
      <c r="K18" s="152">
        <v>3</v>
      </c>
      <c r="L18" s="152">
        <v>1</v>
      </c>
      <c r="M18" s="152">
        <v>0</v>
      </c>
      <c r="N18" s="153">
        <v>0</v>
      </c>
      <c r="O18" s="144">
        <f t="shared" si="1"/>
        <v>9</v>
      </c>
    </row>
    <row r="19" spans="1:15" ht="49.5" customHeight="1" thickBot="1" thickTop="1">
      <c r="A19" s="151" t="s">
        <v>219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1</v>
      </c>
      <c r="L19" s="152">
        <v>0</v>
      </c>
      <c r="M19" s="152">
        <v>0</v>
      </c>
      <c r="N19" s="153">
        <v>0</v>
      </c>
      <c r="O19" s="144">
        <f t="shared" si="1"/>
        <v>1</v>
      </c>
    </row>
    <row r="20" spans="1:15" ht="49.5" customHeight="1" thickBot="1" thickTop="1">
      <c r="A20" s="151" t="s">
        <v>220</v>
      </c>
      <c r="B20" s="152">
        <v>313</v>
      </c>
      <c r="C20" s="152">
        <v>31</v>
      </c>
      <c r="D20" s="152">
        <v>38</v>
      </c>
      <c r="E20" s="152">
        <v>46</v>
      </c>
      <c r="F20" s="152">
        <v>121</v>
      </c>
      <c r="G20" s="152">
        <v>46</v>
      </c>
      <c r="H20" s="152">
        <v>39</v>
      </c>
      <c r="I20" s="152">
        <v>34</v>
      </c>
      <c r="J20" s="152">
        <v>34</v>
      </c>
      <c r="K20" s="152">
        <v>150</v>
      </c>
      <c r="L20" s="152">
        <v>183</v>
      </c>
      <c r="M20" s="152">
        <v>96</v>
      </c>
      <c r="N20" s="153">
        <v>17</v>
      </c>
      <c r="O20" s="144">
        <f t="shared" si="1"/>
        <v>1148</v>
      </c>
    </row>
    <row r="21" spans="1:15" ht="49.5" customHeight="1" thickBot="1" thickTop="1">
      <c r="A21" s="145" t="s">
        <v>221</v>
      </c>
      <c r="B21" s="143">
        <v>64</v>
      </c>
      <c r="C21" s="143">
        <v>8</v>
      </c>
      <c r="D21" s="143">
        <v>4</v>
      </c>
      <c r="E21" s="143">
        <v>7</v>
      </c>
      <c r="F21" s="143">
        <v>9</v>
      </c>
      <c r="G21" s="143">
        <v>1</v>
      </c>
      <c r="H21" s="143">
        <v>6</v>
      </c>
      <c r="I21" s="143">
        <v>1</v>
      </c>
      <c r="J21" s="143">
        <v>6</v>
      </c>
      <c r="K21" s="143">
        <v>37</v>
      </c>
      <c r="L21" s="143">
        <v>4</v>
      </c>
      <c r="M21" s="143">
        <v>6</v>
      </c>
      <c r="N21" s="146">
        <v>0</v>
      </c>
      <c r="O21" s="144">
        <f t="shared" si="1"/>
        <v>153</v>
      </c>
    </row>
    <row r="22" spans="1:15" ht="49.5" customHeight="1" thickBot="1" thickTop="1">
      <c r="A22" s="151" t="s">
        <v>222</v>
      </c>
      <c r="B22" s="152">
        <v>28</v>
      </c>
      <c r="C22" s="152">
        <v>5</v>
      </c>
      <c r="D22" s="152">
        <v>0</v>
      </c>
      <c r="E22" s="152">
        <v>4</v>
      </c>
      <c r="F22" s="152">
        <v>1</v>
      </c>
      <c r="G22" s="152">
        <v>1</v>
      </c>
      <c r="H22" s="152">
        <v>6</v>
      </c>
      <c r="I22" s="152">
        <v>1</v>
      </c>
      <c r="J22" s="152">
        <v>0</v>
      </c>
      <c r="K22" s="152">
        <v>19</v>
      </c>
      <c r="L22" s="152">
        <v>1</v>
      </c>
      <c r="M22" s="152">
        <v>6</v>
      </c>
      <c r="N22" s="153">
        <v>0</v>
      </c>
      <c r="O22" s="144">
        <f t="shared" si="1"/>
        <v>72</v>
      </c>
    </row>
    <row r="23" spans="1:15" ht="49.5" customHeight="1" thickBot="1" thickTop="1">
      <c r="A23" s="154" t="s">
        <v>223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4</v>
      </c>
      <c r="H23" s="152">
        <v>0</v>
      </c>
      <c r="I23" s="152">
        <v>0</v>
      </c>
      <c r="J23" s="152">
        <v>0</v>
      </c>
      <c r="K23" s="152">
        <v>1</v>
      </c>
      <c r="L23" s="152">
        <v>0</v>
      </c>
      <c r="M23" s="152">
        <v>0</v>
      </c>
      <c r="N23" s="153">
        <v>0</v>
      </c>
      <c r="O23" s="144">
        <f t="shared" si="1"/>
        <v>5</v>
      </c>
    </row>
    <row r="24" spans="1:15" ht="49.5" customHeight="1" thickBot="1" thickTop="1">
      <c r="A24" s="155" t="s">
        <v>224</v>
      </c>
      <c r="B24" s="152">
        <v>0</v>
      </c>
      <c r="C24" s="152">
        <v>0</v>
      </c>
      <c r="D24" s="152">
        <v>0</v>
      </c>
      <c r="E24" s="152">
        <v>0</v>
      </c>
      <c r="F24" s="152">
        <v>1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3">
        <v>0</v>
      </c>
      <c r="O24" s="144">
        <f t="shared" si="1"/>
        <v>1</v>
      </c>
    </row>
    <row r="25" spans="1:15" ht="52.5" customHeight="1" thickBot="1" thickTop="1">
      <c r="A25" s="151" t="s">
        <v>225</v>
      </c>
      <c r="B25" s="152">
        <v>3</v>
      </c>
      <c r="C25" s="152">
        <v>3</v>
      </c>
      <c r="D25" s="152">
        <v>0</v>
      </c>
      <c r="E25" s="152">
        <v>3</v>
      </c>
      <c r="F25" s="152">
        <v>1</v>
      </c>
      <c r="G25" s="152">
        <v>2</v>
      </c>
      <c r="H25" s="152">
        <v>6</v>
      </c>
      <c r="I25" s="152">
        <v>3</v>
      </c>
      <c r="J25" s="152">
        <v>1</v>
      </c>
      <c r="K25" s="152">
        <v>1</v>
      </c>
      <c r="L25" s="152">
        <v>0</v>
      </c>
      <c r="M25" s="152">
        <v>0</v>
      </c>
      <c r="N25" s="153">
        <v>0</v>
      </c>
      <c r="O25" s="144">
        <f t="shared" si="1"/>
        <v>23</v>
      </c>
    </row>
    <row r="26" spans="1:15" ht="49.5" customHeight="1" thickBot="1" thickTop="1">
      <c r="A26" s="151" t="s">
        <v>226</v>
      </c>
      <c r="B26" s="152">
        <v>0</v>
      </c>
      <c r="C26" s="152">
        <v>0</v>
      </c>
      <c r="D26" s="152">
        <v>0</v>
      </c>
      <c r="E26" s="152">
        <v>0</v>
      </c>
      <c r="F26" s="152">
        <v>1</v>
      </c>
      <c r="G26" s="152">
        <v>2</v>
      </c>
      <c r="H26" s="152">
        <v>6</v>
      </c>
      <c r="I26" s="152">
        <v>3</v>
      </c>
      <c r="J26" s="152">
        <v>1</v>
      </c>
      <c r="K26" s="152">
        <v>0</v>
      </c>
      <c r="L26" s="152">
        <v>0</v>
      </c>
      <c r="M26" s="152">
        <v>0</v>
      </c>
      <c r="N26" s="153">
        <v>4</v>
      </c>
      <c r="O26" s="144">
        <f t="shared" si="1"/>
        <v>17</v>
      </c>
    </row>
    <row r="27" spans="1:15" ht="49.5" customHeight="1" thickBot="1" thickTop="1">
      <c r="A27" s="156" t="s">
        <v>227</v>
      </c>
      <c r="B27" s="157">
        <v>0</v>
      </c>
      <c r="C27" s="157">
        <v>0</v>
      </c>
      <c r="D27" s="157">
        <v>1</v>
      </c>
      <c r="E27" s="157">
        <v>0</v>
      </c>
      <c r="F27" s="157">
        <v>2</v>
      </c>
      <c r="G27" s="157">
        <v>0</v>
      </c>
      <c r="H27" s="157">
        <v>0</v>
      </c>
      <c r="I27" s="157">
        <v>0</v>
      </c>
      <c r="J27" s="157">
        <v>1</v>
      </c>
      <c r="K27" s="157">
        <v>0</v>
      </c>
      <c r="L27" s="157">
        <v>0</v>
      </c>
      <c r="M27" s="157">
        <v>0</v>
      </c>
      <c r="N27" s="158">
        <v>0</v>
      </c>
      <c r="O27" s="144">
        <f t="shared" si="1"/>
        <v>4</v>
      </c>
    </row>
    <row r="28" spans="1:15" ht="49.5" customHeight="1" thickBot="1" thickTop="1">
      <c r="A28" s="159" t="s">
        <v>228</v>
      </c>
      <c r="B28" s="152">
        <f aca="true" t="shared" si="2" ref="B28:N28">SUM(B30:B31)</f>
        <v>12</v>
      </c>
      <c r="C28" s="152">
        <f t="shared" si="2"/>
        <v>2</v>
      </c>
      <c r="D28" s="152">
        <f t="shared" si="2"/>
        <v>8</v>
      </c>
      <c r="E28" s="152">
        <f t="shared" si="2"/>
        <v>2</v>
      </c>
      <c r="F28" s="152">
        <f t="shared" si="2"/>
        <v>1</v>
      </c>
      <c r="G28" s="152">
        <f t="shared" si="2"/>
        <v>7</v>
      </c>
      <c r="H28" s="152">
        <f t="shared" si="2"/>
        <v>8</v>
      </c>
      <c r="I28" s="152">
        <f t="shared" si="2"/>
        <v>1</v>
      </c>
      <c r="J28" s="152">
        <f t="shared" si="2"/>
        <v>14</v>
      </c>
      <c r="K28" s="152">
        <f t="shared" si="2"/>
        <v>6</v>
      </c>
      <c r="L28" s="152">
        <f t="shared" si="2"/>
        <v>1</v>
      </c>
      <c r="M28" s="152">
        <f t="shared" si="2"/>
        <v>1</v>
      </c>
      <c r="N28" s="152">
        <f t="shared" si="2"/>
        <v>5</v>
      </c>
      <c r="O28" s="144">
        <f t="shared" si="1"/>
        <v>68</v>
      </c>
    </row>
    <row r="29" spans="1:15" ht="29.25" thickBot="1" thickTop="1">
      <c r="A29" s="151" t="s">
        <v>229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</row>
    <row r="30" spans="1:15" ht="29.25" thickBot="1" thickTop="1">
      <c r="A30" s="156" t="s">
        <v>230</v>
      </c>
      <c r="B30" s="157">
        <v>12</v>
      </c>
      <c r="C30" s="157">
        <v>2</v>
      </c>
      <c r="D30" s="157">
        <v>8</v>
      </c>
      <c r="E30" s="157">
        <v>2</v>
      </c>
      <c r="F30" s="157">
        <v>1</v>
      </c>
      <c r="G30" s="157">
        <v>7</v>
      </c>
      <c r="H30" s="157">
        <v>8</v>
      </c>
      <c r="I30" s="157">
        <v>1</v>
      </c>
      <c r="J30" s="157">
        <v>14</v>
      </c>
      <c r="K30" s="157">
        <v>6</v>
      </c>
      <c r="L30" s="157">
        <v>1</v>
      </c>
      <c r="M30" s="157">
        <v>1</v>
      </c>
      <c r="N30" s="158">
        <v>5</v>
      </c>
      <c r="O30" s="144">
        <f>SUM(B30:N30)</f>
        <v>68</v>
      </c>
    </row>
    <row r="31" spans="1:15" ht="29.25" thickBot="1" thickTop="1">
      <c r="A31" s="151" t="s">
        <v>231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3">
        <v>0</v>
      </c>
      <c r="O31" s="144">
        <f>SUM(B31:N31)</f>
        <v>0</v>
      </c>
    </row>
    <row r="32" spans="1:15" ht="29.25" thickBot="1" thickTop="1">
      <c r="A32" s="162" t="s">
        <v>232</v>
      </c>
      <c r="B32" s="143">
        <v>14</v>
      </c>
      <c r="C32" s="143">
        <v>2</v>
      </c>
      <c r="D32" s="143">
        <v>1</v>
      </c>
      <c r="E32" s="143">
        <v>2</v>
      </c>
      <c r="F32" s="143">
        <v>15</v>
      </c>
      <c r="G32" s="143">
        <v>1</v>
      </c>
      <c r="H32" s="143">
        <v>7</v>
      </c>
      <c r="I32" s="143">
        <v>1</v>
      </c>
      <c r="J32" s="143">
        <v>3</v>
      </c>
      <c r="K32" s="143">
        <v>16</v>
      </c>
      <c r="L32" s="143">
        <v>8</v>
      </c>
      <c r="M32" s="143">
        <v>9</v>
      </c>
      <c r="N32" s="146">
        <v>0</v>
      </c>
      <c r="O32" s="144">
        <f>SUM(B32:N32)</f>
        <v>79</v>
      </c>
    </row>
    <row r="33" spans="1:15" ht="49.5" customHeight="1" thickBot="1" thickTop="1">
      <c r="A33" s="163" t="s">
        <v>233</v>
      </c>
      <c r="B33" s="144">
        <v>-36</v>
      </c>
      <c r="C33" s="144">
        <v>-16</v>
      </c>
      <c r="D33" s="144">
        <v>-3</v>
      </c>
      <c r="E33" s="144">
        <v>-1</v>
      </c>
      <c r="F33" s="144">
        <v>11</v>
      </c>
      <c r="G33" s="144">
        <v>-5</v>
      </c>
      <c r="H33" s="144">
        <v>2</v>
      </c>
      <c r="I33" s="144">
        <v>0</v>
      </c>
      <c r="J33" s="144">
        <v>1</v>
      </c>
      <c r="K33" s="144">
        <v>-3</v>
      </c>
      <c r="L33" s="144">
        <v>4</v>
      </c>
      <c r="M33" s="144">
        <v>1</v>
      </c>
      <c r="N33" s="144">
        <v>-5</v>
      </c>
      <c r="O33" s="144">
        <v>-50</v>
      </c>
    </row>
    <row r="34" ht="13.5" thickTop="1"/>
  </sheetData>
  <sheetProtection password="D0ED" sheet="1" objects="1" scenarios="1"/>
  <mergeCells count="14">
    <mergeCell ref="N6:N9"/>
    <mergeCell ref="O6:O9"/>
    <mergeCell ref="J6:J9"/>
    <mergeCell ref="K6:K9"/>
    <mergeCell ref="L6:L9"/>
    <mergeCell ref="M6:M9"/>
    <mergeCell ref="F6:F9"/>
    <mergeCell ref="G6:G9"/>
    <mergeCell ref="H6:H9"/>
    <mergeCell ref="I6:I9"/>
    <mergeCell ref="B6:B9"/>
    <mergeCell ref="C6:C9"/>
    <mergeCell ref="D6:D9"/>
    <mergeCell ref="E6:E9"/>
  </mergeCells>
  <printOptions horizontalCentered="1" verticalCentered="1"/>
  <pageMargins left="0" right="0" top="0" bottom="0" header="0" footer="0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Krzysztof Babiarz</cp:lastModifiedBy>
  <cp:lastPrinted>2000-12-21T11:36:58Z</cp:lastPrinted>
  <dcterms:created xsi:type="dcterms:W3CDTF">2000-12-20T12:28:11Z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